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auren\Documents\"/>
    </mc:Choice>
  </mc:AlternateContent>
  <bookViews>
    <workbookView xWindow="0" yWindow="0" windowWidth="8676" windowHeight="9324"/>
  </bookViews>
  <sheets>
    <sheet name="Title" sheetId="10" r:id="rId1"/>
    <sheet name="XRF and PIGE" sheetId="8" r:id="rId2"/>
    <sheet name="GC-MS, LC-MS and FTIR" sheetId="9" r:id="rId3"/>
    <sheet name="GC-MS, LC-MS Analytes" sheetId="6" r:id="rId4"/>
  </sheets>
  <definedNames>
    <definedName name="_xlnm._FilterDatabase" localSheetId="2" hidden="1">'GC-MS, LC-MS and FTIR'!$A$2:$B$38</definedName>
  </definedNames>
  <calcPr calcId="152511"/>
</workbook>
</file>

<file path=xl/calcChain.xml><?xml version="1.0" encoding="utf-8"?>
<calcChain xmlns="http://schemas.openxmlformats.org/spreadsheetml/2006/main">
  <c r="D36" i="9" l="1"/>
  <c r="D32" i="9"/>
  <c r="D31" i="9"/>
  <c r="D30" i="9"/>
  <c r="D29" i="9"/>
  <c r="D26" i="9"/>
  <c r="D23" i="9"/>
  <c r="D22" i="9"/>
  <c r="D4" i="9"/>
  <c r="D3" i="9"/>
</calcChain>
</file>

<file path=xl/sharedStrings.xml><?xml version="1.0" encoding="utf-8"?>
<sst xmlns="http://schemas.openxmlformats.org/spreadsheetml/2006/main" count="603" uniqueCount="283">
  <si>
    <t>Notes</t>
  </si>
  <si>
    <t>DBDPE</t>
  </si>
  <si>
    <t>TEP</t>
  </si>
  <si>
    <t>TPHP</t>
  </si>
  <si>
    <t>RDP</t>
  </si>
  <si>
    <t>TEHP</t>
  </si>
  <si>
    <t>Car Seat</t>
  </si>
  <si>
    <t>Component</t>
  </si>
  <si>
    <t>Upholstery Fabric/Foam</t>
  </si>
  <si>
    <t>Canopy Pink Fabric</t>
  </si>
  <si>
    <t>Upholstery Grey Fabric/Foam</t>
  </si>
  <si>
    <t>Upholstery Light Blue Fabric/Foam</t>
  </si>
  <si>
    <t>Upholstery Black Fabric</t>
  </si>
  <si>
    <t>Upholstery PU Foam</t>
  </si>
  <si>
    <t>Upholstery Black Check Fabric/Foam</t>
  </si>
  <si>
    <t>Upholstery Black Fabric/Foam</t>
  </si>
  <si>
    <t>Upholstery Black Interfacing</t>
  </si>
  <si>
    <t>White Warning Label</t>
  </si>
  <si>
    <t>Canopy Black Fabric</t>
  </si>
  <si>
    <t>Upholstery White PU Foam</t>
  </si>
  <si>
    <t>Canopy White Fabric</t>
  </si>
  <si>
    <t xml:space="preserve">Upholstery Patterned Fabric  </t>
  </si>
  <si>
    <t>Upholstery Patterned Fabric</t>
  </si>
  <si>
    <t xml:space="preserve">Upholstery Grey Fabric </t>
  </si>
  <si>
    <t>Canopy Grey Fabric</t>
  </si>
  <si>
    <t>Canopy Polyethylene Foam</t>
  </si>
  <si>
    <t>Upholstery Pink Fabric</t>
  </si>
  <si>
    <t>Upholstery Black Mesh Fabric/Foam</t>
  </si>
  <si>
    <t>Abbreviation</t>
  </si>
  <si>
    <t>Full Name</t>
  </si>
  <si>
    <t>2-Isopropylphenyl diphenyl phosphate</t>
  </si>
  <si>
    <t>4-Isopropylphenyl diphenyl phosphate</t>
  </si>
  <si>
    <t>Allyl 2,4,6-tribromophenyl ether</t>
  </si>
  <si>
    <t>Bis(4-isopropylphenyl) phenyl phosphate</t>
  </si>
  <si>
    <t>2-Bromoallyl 2,4,6-tribromophenyl ether</t>
  </si>
  <si>
    <t>BDE-10</t>
  </si>
  <si>
    <t>2,6-Dibromodiphenyl ether</t>
  </si>
  <si>
    <t>BDE-100</t>
  </si>
  <si>
    <t>2,2',4,4',6-Pentabromodiphenyl ether</t>
  </si>
  <si>
    <t>BDE-119</t>
  </si>
  <si>
    <t>2,3',4,4',6-Pentabromodiphenyl ether</t>
  </si>
  <si>
    <t>BDE-126</t>
  </si>
  <si>
    <t>3,3',4,4',5-Pentabromodiphenyl ether</t>
  </si>
  <si>
    <t>BDE-138</t>
  </si>
  <si>
    <t>2,2',3,4,4',5-Hexabromodiphenyl ether</t>
  </si>
  <si>
    <t>BDE-139</t>
  </si>
  <si>
    <t>2,2',3,4,4',6-Hexabromodiphenyl ether</t>
  </si>
  <si>
    <t>BDE-140</t>
  </si>
  <si>
    <t>2,2',3,4,4',6'-Hexabromodiphenyl ether</t>
  </si>
  <si>
    <t>BDE-15</t>
  </si>
  <si>
    <t>4,4-Dibromodiphenyl ether</t>
  </si>
  <si>
    <t>BDE-153</t>
  </si>
  <si>
    <t>2,2',4,4',5,5'-Hexabromodiphenyl ether</t>
  </si>
  <si>
    <t>2,3,3',4,4',5-Hexabromodiphenyl ether</t>
  </si>
  <si>
    <t>BDE-17</t>
  </si>
  <si>
    <t>2,2',4-Tribromodiphenyl ether</t>
  </si>
  <si>
    <t>BDE-180</t>
  </si>
  <si>
    <t>2,2',3,4,4',5,5'-Heptabromodiphenyl ether</t>
  </si>
  <si>
    <t>BDE-183</t>
  </si>
  <si>
    <t>2,2',3,4,4',5',6-Heptabromodiphenyl ether</t>
  </si>
  <si>
    <t>BDE-184</t>
  </si>
  <si>
    <t>2,2',3,4,4',6,6'-Heptabromodiphenyl ether</t>
  </si>
  <si>
    <t>BDE-191</t>
  </si>
  <si>
    <t>2,3,3',4,4',5',6-Heptabromodiphenyl ether</t>
  </si>
  <si>
    <t>BDE-196</t>
  </si>
  <si>
    <t>2,2',3,3',4,4',5,6'-Octabromodiphenyl ether</t>
  </si>
  <si>
    <t>BDE-197</t>
  </si>
  <si>
    <t>2,2',3,3',4,4',6,6'-Octabromodiphenyl ether</t>
  </si>
  <si>
    <t>BDE-201</t>
  </si>
  <si>
    <t>2,2',3,3',4,5',6,6'-Octabromodiphenyl ether</t>
  </si>
  <si>
    <t>BDE-203</t>
  </si>
  <si>
    <t>2,2',3,4,4',5,5',6-Octabromodiphenyl ether</t>
  </si>
  <si>
    <t>BDE-204</t>
  </si>
  <si>
    <t>2,3,3',4,4',5,5',6-Octabromodiphenyl ether</t>
  </si>
  <si>
    <t>BDE-205</t>
  </si>
  <si>
    <t>BDE-206</t>
  </si>
  <si>
    <t>2,2',3,3',4,4',5,5',6-Nonabromodiphenyl ether</t>
  </si>
  <si>
    <t>BDE-207</t>
  </si>
  <si>
    <t>2,2',3,3',4,4',5,6,6'-Nonabromodiphenyl ether</t>
  </si>
  <si>
    <t>BDE-208</t>
  </si>
  <si>
    <t>2,2',3,3',4,5,5',6,6'-Nonabromodiphenyl ether</t>
  </si>
  <si>
    <t>BDE-209</t>
  </si>
  <si>
    <t>Decabromodiphenyl ether</t>
  </si>
  <si>
    <t>BDE-28</t>
  </si>
  <si>
    <t>2,4,4'-Tribromodiphenyl ether</t>
  </si>
  <si>
    <t>BDE-30</t>
  </si>
  <si>
    <t>2,4,6-Tribromodiphenyl ether</t>
  </si>
  <si>
    <t>BDE-47</t>
  </si>
  <si>
    <t>2,2',4,4'-Tetrabromodiphenyl ether</t>
  </si>
  <si>
    <t>BDE-49</t>
  </si>
  <si>
    <t>2,2',4,5'-Tetrabromodiphenyl ether</t>
  </si>
  <si>
    <t>BDE-66</t>
  </si>
  <si>
    <t>2,3',4,4'-Tetrabromodiphenyl ether</t>
  </si>
  <si>
    <t>BDE-7</t>
  </si>
  <si>
    <t>2,4-Dibromodiphenyl ether</t>
  </si>
  <si>
    <t>BDE-71</t>
  </si>
  <si>
    <t>2,3',4',6-Tetrabromodiphenyl ether</t>
  </si>
  <si>
    <t>BDE-85</t>
  </si>
  <si>
    <t>2,2',3,4,4'-Pentabromodiphenyl ether</t>
  </si>
  <si>
    <t>BDE-99</t>
  </si>
  <si>
    <t>2,2',4,4',5-Pentabromodiphenyl ether</t>
  </si>
  <si>
    <t>BEHTBP</t>
  </si>
  <si>
    <t>Bis(2-ethylhexyl) tetrabromophthalate</t>
  </si>
  <si>
    <t>Bisphenol A bis(diphenyl phosphate)</t>
  </si>
  <si>
    <t>Decabromodiphenylethane</t>
  </si>
  <si>
    <t>2,3-Dibromopropyl 2,4,6-tribromophenyl ether</t>
  </si>
  <si>
    <t>2-Ethylhexyl diphenyl phosphate</t>
  </si>
  <si>
    <t>EHTBB</t>
  </si>
  <si>
    <t>2-Ethylhexyl-2,3,4,5-tetrabromobenzoate</t>
  </si>
  <si>
    <t>HBB</t>
  </si>
  <si>
    <t>Hexabromobenzene</t>
  </si>
  <si>
    <t>6''-Methoxy-2,3',3'',4-tetrabromodiphenoxy benzene</t>
  </si>
  <si>
    <t>4''-Methoxy-2,2',4,6,6'-pentabromodiphenoxybenzene</t>
  </si>
  <si>
    <t>PBBZ</t>
  </si>
  <si>
    <t>Pentabromobenzene</t>
  </si>
  <si>
    <t>PBEB</t>
  </si>
  <si>
    <t>Pentabromoethyl benzene</t>
  </si>
  <si>
    <t>pTBX</t>
  </si>
  <si>
    <t>Tetrabromo-p-xylene</t>
  </si>
  <si>
    <t>Resorcinol bis(diphenyl phosphate)</t>
  </si>
  <si>
    <t>Tetrabromobisphenol A</t>
  </si>
  <si>
    <t>TBE</t>
  </si>
  <si>
    <t>1,2-Bis(2,4,6-tribromophenoxy)ethane</t>
  </si>
  <si>
    <t>Tris(2-butoxyethyl) phosphate</t>
  </si>
  <si>
    <t>Tris(4-tert-butylphenyl) phosphate</t>
  </si>
  <si>
    <t>TCEP</t>
  </si>
  <si>
    <t>Tris(2-chloroethyl) phosphate</t>
  </si>
  <si>
    <t>TCIPP</t>
  </si>
  <si>
    <t>Tris(1-chloro-2-propyl) phosphate</t>
  </si>
  <si>
    <t>TDBPP</t>
  </si>
  <si>
    <t>Tris(2,3-dibromopropyl) phosphate</t>
  </si>
  <si>
    <t>TDCIPP</t>
  </si>
  <si>
    <t>Tris(1,3-dichloro-2-propyl) phosphate</t>
  </si>
  <si>
    <t>Tris(3,5-dimethylphenyl) phosphate</t>
  </si>
  <si>
    <t>TDTBPP</t>
  </si>
  <si>
    <t>Tris(2-ethylhexyl) phosphate</t>
  </si>
  <si>
    <t>Triethyl phosphate</t>
  </si>
  <si>
    <t>Tris(2-isopropylphenyl) phosphate</t>
  </si>
  <si>
    <t>Triisopropyl phosphate</t>
  </si>
  <si>
    <t>Tri-m-tolyl phosphate</t>
  </si>
  <si>
    <t>Tri-n-butyl phosphate</t>
  </si>
  <si>
    <t>Tri-o-tolyl phosphate</t>
  </si>
  <si>
    <t>Tripentyl phosphate</t>
  </si>
  <si>
    <t>Triphenyl phosphate</t>
  </si>
  <si>
    <t>Tri-n-propyl phosphate</t>
  </si>
  <si>
    <t>Tri-p-tolyl phosphate</t>
  </si>
  <si>
    <t xml:space="preserve">TTBPT </t>
  </si>
  <si>
    <t>2,4,6-Tris(2,4,6-tribromophenoxy)-1,3,5-triazine</t>
  </si>
  <si>
    <t>V6</t>
  </si>
  <si>
    <t>Tetrakis(2-chloroethyl)dichloroisopentyl diphosphate</t>
  </si>
  <si>
    <t>Upholstery Grey Fabric</t>
  </si>
  <si>
    <t>TDTBPPO</t>
  </si>
  <si>
    <t>Baby Trend - EZ Flex-Loc - Infant - Morning Mist</t>
  </si>
  <si>
    <t>Britax - Advocate Clicktight ARB - Convertible - Circa</t>
  </si>
  <si>
    <t>Britax - Roundabout G4.1 - Convertible - Luna</t>
  </si>
  <si>
    <t>Chicco - KeyFit 30 - Infant - Regatta</t>
  </si>
  <si>
    <t>Clek - Fllo - Convertible - Mammoth</t>
  </si>
  <si>
    <t>Clek - Foonf - Convertible - Thunder</t>
  </si>
  <si>
    <t>Cosco - Scenera NEXT- Convertible - Moon Mist Grey</t>
  </si>
  <si>
    <t>Eddie Bauer - XRS 65 - Convertible - Viewpoint</t>
  </si>
  <si>
    <t>Evenflo - Nurture - Infant - Blake</t>
  </si>
  <si>
    <t>Evenflo - SureRide DLX - Convertible - Paxton</t>
  </si>
  <si>
    <t>Graco - Contender 65 - Convertible - Piedmont</t>
  </si>
  <si>
    <t>Graco - SnugRide Click Connect 30 - Infant - Kyte</t>
  </si>
  <si>
    <t>Maxi-Cosi - Mico 30 - Infant - Bright Rose</t>
  </si>
  <si>
    <t>Nuna - Pipa - Infant - Graphite</t>
  </si>
  <si>
    <t>Nuna - Pipa Lite - Infant - Fog</t>
  </si>
  <si>
    <t>Safety 1st - Grow and Go 3-in-1 - Convertible - Shadow</t>
  </si>
  <si>
    <t>UPPAbaby - MESA - Infant - Jordan</t>
  </si>
  <si>
    <t>UPPAbaby - MESA - Infant - Taylor</t>
  </si>
  <si>
    <t>Warning Label</t>
  </si>
  <si>
    <t>Soft Foam</t>
  </si>
  <si>
    <t>Fabric</t>
  </si>
  <si>
    <t>Edging</t>
  </si>
  <si>
    <t>Upholstery</t>
  </si>
  <si>
    <t>Strap</t>
  </si>
  <si>
    <t>Clip</t>
  </si>
  <si>
    <t>Harness</t>
  </si>
  <si>
    <t>Hard Plastic</t>
  </si>
  <si>
    <t>Canopy</t>
  </si>
  <si>
    <t>Handle</t>
  </si>
  <si>
    <t>Base</t>
  </si>
  <si>
    <t>Handle Grey</t>
  </si>
  <si>
    <t>Velcro</t>
  </si>
  <si>
    <t>Fiberfill</t>
  </si>
  <si>
    <t>Cup Holder</t>
  </si>
  <si>
    <t>Safety 1st - Grow and Go 3-in-1 - Shadow</t>
  </si>
  <si>
    <t>Interfacing</t>
  </si>
  <si>
    <t>Polyethylene Foam</t>
  </si>
  <si>
    <t>Bug Screen</t>
  </si>
  <si>
    <t>Nuna - Pipa- Graphite</t>
  </si>
  <si>
    <t xml:space="preserve"> </t>
  </si>
  <si>
    <t>Aryl phosphate mix</t>
  </si>
  <si>
    <t>Faux Leather</t>
  </si>
  <si>
    <t>Base/Frame</t>
  </si>
  <si>
    <t xml:space="preserve">Baby Trend - EZ Flex-Loc - Infant - Morning Mist
</t>
  </si>
  <si>
    <t>Max, ppm</t>
  </si>
  <si>
    <t>Phosphorus</t>
  </si>
  <si>
    <t>Lead</t>
  </si>
  <si>
    <t>Chlorine</t>
  </si>
  <si>
    <t>Bromine</t>
  </si>
  <si>
    <t>Antimony</t>
  </si>
  <si>
    <t>Category</t>
  </si>
  <si>
    <t>Cyclic phosphonates (PMMMPs)</t>
  </si>
  <si>
    <t>= Not analyzed</t>
  </si>
  <si>
    <t>Cyclic Phosphonates (PMMMPs)</t>
  </si>
  <si>
    <t>-</t>
  </si>
  <si>
    <t>Flame retardants detected by FTIR</t>
  </si>
  <si>
    <t>Max, Cts/uC</t>
  </si>
  <si>
    <t>F measured by PIGE</t>
  </si>
  <si>
    <t>TBEP</t>
  </si>
  <si>
    <t>TBEP, TEP</t>
  </si>
  <si>
    <t>Cyclic phosphonates (PMMMPs), TBEP</t>
  </si>
  <si>
    <t>Chlorine in fabric or  foam above 3,500 ppm may indicate chlorinated FR.</t>
  </si>
  <si>
    <t>Antimony levels below approximately 250 ppm indicate residual antimony from a catalyst used in polyester production. Higher levels are likely to arise from a flame retardant synergist such as antimony trioxide.</t>
  </si>
  <si>
    <t>= Not detected below the instrument limit of detection</t>
  </si>
  <si>
    <t>For method descriptions, please see healthystuff.org.</t>
  </si>
  <si>
    <t>Ecology Center</t>
  </si>
  <si>
    <t>Ann Arbor, MI</t>
  </si>
  <si>
    <t>DATA TABLES</t>
  </si>
  <si>
    <t>December 2018</t>
  </si>
  <si>
    <t xml:space="preserve">F measured by PIGE is an elemental fluorine measurement. Results above 400 counts per microCoulomb are likely to arise from intentional use of PFAS fabric treatments. </t>
  </si>
  <si>
    <t>Schaider et al., Environ. Sci. Technol. Lett., 2017, 4 (3), pp 105–111 and Ritter et al., Nuclear Instruments and Methods in Physics Research Section B: Beam Interactions with Materials and Atoms, 2017,
 407, pp. 47-54</t>
  </si>
  <si>
    <t xml:space="preserve">2IPPDPP </t>
  </si>
  <si>
    <t xml:space="preserve">4IPPDPP </t>
  </si>
  <si>
    <t xml:space="preserve">ATE </t>
  </si>
  <si>
    <t xml:space="preserve">B4IPPPP </t>
  </si>
  <si>
    <t xml:space="preserve">BATE </t>
  </si>
  <si>
    <t>BDE-154 and BB-153</t>
  </si>
  <si>
    <t>2,2',4,4',5,6'-Hexabromodiphenyl ether and 2,2',4,4',5,5'-Hexabromobiphenyl</t>
  </si>
  <si>
    <t>BDE-156 and BDE-169</t>
  </si>
  <si>
    <t>2,3,3',4,4',5,6-Heptabromodiphenyl ether and 2,2',3,3',4,4',6-Heptabromodiphenyl ether</t>
  </si>
  <si>
    <t xml:space="preserve">BPADP </t>
  </si>
  <si>
    <t xml:space="preserve">DPTE </t>
  </si>
  <si>
    <t xml:space="preserve">EHDP </t>
  </si>
  <si>
    <t>HBCDs</t>
  </si>
  <si>
    <t>Hexabromocyclododecanes</t>
  </si>
  <si>
    <t xml:space="preserve">MeO407 </t>
  </si>
  <si>
    <t xml:space="preserve">MeO504 </t>
  </si>
  <si>
    <t>OBIND</t>
  </si>
  <si>
    <t>Octabromotrimethylphenylindane</t>
  </si>
  <si>
    <t>PMMMPs</t>
  </si>
  <si>
    <t>(5-Ethyl-2-methyl-2-oxido-1,3,2-dioxaphosphinan-5-yl )methyl  methyl methylphosphonate and Bis[(5-ethyl-2-methyl-1,3,2-dioxaphosphorinan-5-yl)methyl] methyl phosphonate p,p'-dioxide</t>
  </si>
  <si>
    <t xml:space="preserve">RDP </t>
  </si>
  <si>
    <t xml:space="preserve">TBBPA </t>
  </si>
  <si>
    <t>TBBPA-DBDPE</t>
  </si>
  <si>
    <t>3,3’,5,5’-Tetrabromobisphenol A  bis(2,3-dibromopropyl) ether</t>
  </si>
  <si>
    <t xml:space="preserve">TBOEP </t>
  </si>
  <si>
    <t xml:space="preserve">TBPP </t>
  </si>
  <si>
    <t xml:space="preserve">TDMPP </t>
  </si>
  <si>
    <t>Tris(2,4-di-t-butylphenyl) phosphate</t>
  </si>
  <si>
    <t>Tris(2,4-di-t-butylphenyl) phosphite</t>
  </si>
  <si>
    <t xml:space="preserve">TEHP </t>
  </si>
  <si>
    <t xml:space="preserve">TEP </t>
  </si>
  <si>
    <t xml:space="preserve">TIPPP </t>
  </si>
  <si>
    <t xml:space="preserve">TIPRP </t>
  </si>
  <si>
    <t xml:space="preserve">TMTP </t>
  </si>
  <si>
    <t xml:space="preserve">TNBP </t>
  </si>
  <si>
    <t xml:space="preserve">TOTP </t>
  </si>
  <si>
    <t xml:space="preserve">TPEP </t>
  </si>
  <si>
    <t xml:space="preserve">TPHP </t>
  </si>
  <si>
    <t xml:space="preserve">TPRP </t>
  </si>
  <si>
    <t xml:space="preserve">TPTP </t>
  </si>
  <si>
    <t>BDE-190 and BDE-171</t>
  </si>
  <si>
    <t>Flame retardant chemicals measured by GC/MS or LC/MS, mg kg-1 (ppm)</t>
  </si>
  <si>
    <t xml:space="preserve">82 flame retardant chemicals were targeted (See "Analytes" tab). Only the eight compounds detected in at least one sample above 100 ppm are listed in this table. </t>
  </si>
  <si>
    <t xml:space="preserve">Bromine levels above 400 ppm indicate likely intentional use of a brominated flame retardant. </t>
  </si>
  <si>
    <t>Phosphorus measurement by our XRF instrument has a high limit of detection. A measured value means phosphorus is definitely present and likely indicates a P-based FR chemical, while a non-detect is inconclusive.</t>
  </si>
  <si>
    <t>Unidentifed organophosphorus compound</t>
  </si>
  <si>
    <t>Rigid Foam (EPS)</t>
  </si>
  <si>
    <t>Rigid Foam (EPP)</t>
  </si>
  <si>
    <t>Rigid Foam (EPS/PE/EVA)</t>
  </si>
  <si>
    <t>Hidden Hazards: Flame Retardant Chemicals &amp; PFAS in Children's Car Seats</t>
  </si>
  <si>
    <t>EPS=expanded polystyrene. EPP=expanded polypropylene. EPS/PE/EVA=expanded polystyrene/polyethylene/ethylene vinyl acetate.</t>
  </si>
  <si>
    <r>
      <rPr>
        <b/>
        <sz val="10"/>
        <color theme="1"/>
        <rFont val="Arial"/>
        <family val="2"/>
      </rPr>
      <t>Bold text</t>
    </r>
    <r>
      <rPr>
        <sz val="10"/>
        <color theme="1"/>
        <rFont val="Arial"/>
        <family val="2"/>
      </rPr>
      <t xml:space="preserve"> indicates values above the thresholds noted here for each element.</t>
    </r>
  </si>
  <si>
    <t>Chlorine in warning labels may indicate vinyl plastic (PVC). Also, FTIR spectroscopy confirmed the Eddie Bauer faux leather sample consists of PVC.</t>
  </si>
  <si>
    <t>More information on the PIGE method, relationship to PFAS, and an approximate conversion to surface area concentration of F can be found in the following articles:</t>
  </si>
  <si>
    <t>A dash (-) for GC/MS and LC/MS results means the compound was not detected below 100 ppm. This de minimus level was chosen to keep the focus on FR chemicals that are intentionally added. Lower levels are unlikely to indicate intentional use.</t>
  </si>
  <si>
    <t>A dash (-) for FTIR results means no known flame retardant chemical was detected. This is a qualitative measurement with a relatively high limit of detection.</t>
  </si>
  <si>
    <t xml:space="preserve">For FTIR method description, please see healthystuff.org. </t>
  </si>
  <si>
    <t>PU=polyurethane.</t>
  </si>
  <si>
    <t>Fabric/Foam means the sample was a layered unit of fabric and PU foam adhered to one another.</t>
  </si>
  <si>
    <t>For complete MS data including measurements of additional analytes below 100 mg/kg, and GC/MS and LC/MS methods, please see Wu et al., Environmental Science &amp; Tech. Letters, 2018, in press.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</si>
</sst>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x14ac:knownFonts="1">
    <font>
      <sz val="11"/>
      <color theme="1"/>
      <name val="Calibri"/>
      <family val="2"/>
      <scheme val="minor"/>
    </font>
    <font>
      <sz val="9"/>
      <color rgb="FF000000"/>
      <name val="Arial"/>
      <family val="2"/>
    </font>
    <font>
      <sz val="11"/>
      <color theme="1"/>
      <name val="Calibri"/>
      <family val="2"/>
      <scheme val="minor"/>
    </font>
    <font>
      <b/>
      <sz val="11"/>
      <color theme="1"/>
      <name val="Calibri"/>
      <family val="2"/>
      <scheme val="minor"/>
    </font>
    <font>
      <b/>
      <sz val="9"/>
      <color rgb="FF000000"/>
      <name val="Arial"/>
      <family val="2"/>
    </font>
    <font>
      <sz val="9"/>
      <color theme="1"/>
      <name val="Arial"/>
      <family val="2"/>
    </font>
    <font>
      <b/>
      <sz val="9"/>
      <color theme="1"/>
      <name val="Arial"/>
      <family val="2"/>
    </font>
    <font>
      <sz val="24"/>
      <color theme="1"/>
      <name val="Times New Roman"/>
      <family val="1"/>
    </font>
    <font>
      <sz val="14"/>
      <color theme="1"/>
      <name val="Times New Roman"/>
      <family val="1"/>
    </font>
    <font>
      <b/>
      <sz val="10"/>
      <color theme="1"/>
      <name val="Arial"/>
      <family val="2"/>
    </font>
    <font>
      <sz val="10"/>
      <color theme="1"/>
      <name val="Arial"/>
      <family val="2"/>
    </font>
    <font>
      <sz val="10"/>
      <color rgb="FF000000"/>
      <name val="Arial"/>
      <family val="2"/>
    </font>
    <font>
      <b/>
      <sz val="10"/>
      <color rgb="FF000000"/>
      <name val="Arial"/>
      <family val="2"/>
    </font>
  </fonts>
  <fills count="5">
    <fill>
      <patternFill patternType="none"/>
    </fill>
    <fill>
      <patternFill patternType="gray125"/>
    </fill>
    <fill>
      <patternFill patternType="none">
        <bgColor rgb="FFFFFFFF"/>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54">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2" borderId="1"/>
    <xf numFmtId="0" fontId="2" fillId="2" borderId="1"/>
    <xf numFmtId="43" fontId="2" fillId="2" borderId="1" applyFont="0" applyFill="0" applyBorder="0" applyAlignment="0" applyProtection="0"/>
    <xf numFmtId="0" fontId="2" fillId="2" borderId="1"/>
    <xf numFmtId="0" fontId="2" fillId="2" borderId="1"/>
    <xf numFmtId="0" fontId="2" fillId="2" borderId="1"/>
    <xf numFmtId="0" fontId="2" fillId="2" borderId="1"/>
    <xf numFmtId="0" fontId="2" fillId="2" borderId="1"/>
    <xf numFmtId="0" fontId="2" fillId="2" borderId="1"/>
    <xf numFmtId="0" fontId="2" fillId="2" borderId="1"/>
    <xf numFmtId="0" fontId="2" fillId="2" borderId="1"/>
  </cellStyleXfs>
  <cellXfs count="155">
    <xf numFmtId="0" fontId="0" fillId="0" borderId="0" xfId="0"/>
    <xf numFmtId="0" fontId="3" fillId="0" borderId="0" xfId="0" applyFont="1"/>
    <xf numFmtId="0" fontId="5"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5" fillId="0" borderId="0" xfId="0" applyFont="1" applyAlignment="1">
      <alignment vertical="center"/>
    </xf>
    <xf numFmtId="164" fontId="5" fillId="2" borderId="1" xfId="0" applyNumberFormat="1" applyFont="1" applyFill="1" applyBorder="1" applyAlignment="1">
      <alignment vertical="center"/>
    </xf>
    <xf numFmtId="0" fontId="5" fillId="0" borderId="1" xfId="0" applyFont="1" applyBorder="1" applyAlignment="1">
      <alignment vertical="center"/>
    </xf>
    <xf numFmtId="164" fontId="5" fillId="0" borderId="2" xfId="0" applyNumberFormat="1" applyFont="1" applyBorder="1" applyAlignment="1">
      <alignment vertical="center"/>
    </xf>
    <xf numFmtId="164" fontId="5" fillId="0" borderId="9" xfId="0" applyNumberFormat="1" applyFont="1" applyBorder="1" applyAlignment="1">
      <alignment vertical="center"/>
    </xf>
    <xf numFmtId="0" fontId="5" fillId="2" borderId="1" xfId="44" applyFont="1" applyAlignment="1">
      <alignment vertical="center"/>
    </xf>
    <xf numFmtId="164" fontId="1" fillId="2" borderId="2" xfId="45" applyNumberFormat="1" applyFont="1" applyFill="1" applyBorder="1" applyAlignment="1">
      <alignment horizontal="right" vertical="center"/>
    </xf>
    <xf numFmtId="0" fontId="1" fillId="2" borderId="2" xfId="48" applyFont="1" applyFill="1" applyBorder="1" applyAlignment="1">
      <alignment horizontal="left" vertical="center" wrapText="1" indent="1"/>
    </xf>
    <xf numFmtId="0" fontId="1" fillId="2" borderId="2" xfId="49" applyFont="1" applyFill="1" applyBorder="1" applyAlignment="1">
      <alignment horizontal="left" vertical="center" wrapText="1" indent="1"/>
    </xf>
    <xf numFmtId="0" fontId="5" fillId="2" borderId="1" xfId="44" applyFont="1" applyAlignment="1">
      <alignment vertical="center" wrapText="1"/>
    </xf>
    <xf numFmtId="0" fontId="4" fillId="2" borderId="4" xfId="43" applyFont="1" applyFill="1" applyBorder="1" applyAlignment="1">
      <alignment horizontal="center" vertical="center" wrapText="1"/>
    </xf>
    <xf numFmtId="0" fontId="4" fillId="2" borderId="4" xfId="53" applyFont="1" applyFill="1" applyBorder="1" applyAlignment="1">
      <alignment horizontal="center" vertical="center" wrapText="1"/>
    </xf>
    <xf numFmtId="164" fontId="4" fillId="0" borderId="2" xfId="45" applyNumberFormat="1" applyFont="1" applyFill="1" applyBorder="1" applyAlignment="1">
      <alignment horizontal="right" vertical="center"/>
    </xf>
    <xf numFmtId="0" fontId="5" fillId="2" borderId="1" xfId="44" applyFont="1" applyBorder="1" applyAlignment="1">
      <alignment vertical="center"/>
    </xf>
    <xf numFmtId="0" fontId="5" fillId="2" borderId="1" xfId="44" quotePrefix="1" applyFont="1" applyAlignment="1">
      <alignment vertical="center"/>
    </xf>
    <xf numFmtId="0" fontId="6" fillId="0" borderId="0" xfId="0" applyFont="1" applyAlignment="1">
      <alignment horizontal="left" vertical="center" wrapText="1"/>
    </xf>
    <xf numFmtId="0" fontId="5" fillId="0" borderId="0" xfId="0" applyFont="1" applyAlignment="1">
      <alignment horizontal="left" vertical="center" wrapText="1"/>
    </xf>
    <xf numFmtId="164" fontId="5" fillId="0" borderId="16" xfId="0" applyNumberFormat="1" applyFont="1" applyBorder="1" applyAlignment="1">
      <alignment vertical="center"/>
    </xf>
    <xf numFmtId="164" fontId="5" fillId="0" borderId="13" xfId="0" applyNumberFormat="1" applyFont="1" applyBorder="1" applyAlignment="1">
      <alignment vertical="center"/>
    </xf>
    <xf numFmtId="0" fontId="1" fillId="2" borderId="15" xfId="29" applyFont="1" applyFill="1" applyBorder="1" applyAlignment="1">
      <alignment vertical="center" wrapText="1"/>
    </xf>
    <xf numFmtId="164" fontId="5" fillId="0" borderId="4" xfId="0" applyNumberFormat="1" applyFont="1" applyBorder="1" applyAlignment="1">
      <alignment vertical="center"/>
    </xf>
    <xf numFmtId="0" fontId="1" fillId="2" borderId="19" xfId="29" applyFont="1" applyFill="1" applyBorder="1" applyAlignment="1">
      <alignment vertical="center" wrapText="1"/>
    </xf>
    <xf numFmtId="0" fontId="5" fillId="0" borderId="15" xfId="0" applyFont="1" applyBorder="1" applyAlignment="1">
      <alignment vertical="center" wrapText="1"/>
    </xf>
    <xf numFmtId="164" fontId="5" fillId="0" borderId="23" xfId="0" applyNumberFormat="1" applyFont="1" applyBorder="1" applyAlignment="1">
      <alignment vertical="center"/>
    </xf>
    <xf numFmtId="0" fontId="5" fillId="0" borderId="21" xfId="0" applyFont="1" applyBorder="1" applyAlignment="1">
      <alignment vertical="center" wrapText="1"/>
    </xf>
    <xf numFmtId="0" fontId="4" fillId="2" borderId="23" xfId="23" applyFont="1" applyFill="1" applyBorder="1" applyAlignment="1">
      <alignment horizontal="center" vertical="center" wrapText="1"/>
    </xf>
    <xf numFmtId="0" fontId="4" fillId="2" borderId="23" xfId="24" applyFont="1" applyFill="1" applyBorder="1" applyAlignment="1">
      <alignment horizontal="center" vertical="center" wrapText="1"/>
    </xf>
    <xf numFmtId="0" fontId="1" fillId="2" borderId="9" xfId="50" applyFont="1" applyFill="1" applyBorder="1" applyAlignment="1">
      <alignment horizontal="center" vertical="center"/>
    </xf>
    <xf numFmtId="0" fontId="5" fillId="2" borderId="20" xfId="44" applyFont="1" applyFill="1" applyBorder="1" applyAlignment="1">
      <alignment vertical="center"/>
    </xf>
    <xf numFmtId="0" fontId="1" fillId="2" borderId="4" xfId="48" applyFont="1" applyFill="1" applyBorder="1" applyAlignment="1">
      <alignment horizontal="left" vertical="center" wrapText="1" indent="1"/>
    </xf>
    <xf numFmtId="164" fontId="1" fillId="2" borderId="4" xfId="45" applyNumberFormat="1" applyFont="1" applyFill="1" applyBorder="1" applyAlignment="1">
      <alignment horizontal="right" vertical="center"/>
    </xf>
    <xf numFmtId="0" fontId="5" fillId="3" borderId="5" xfId="44" applyFont="1" applyFill="1" applyBorder="1" applyAlignment="1">
      <alignment horizontal="right" vertical="center"/>
    </xf>
    <xf numFmtId="0" fontId="5" fillId="3" borderId="7" xfId="44" applyFont="1" applyFill="1" applyBorder="1" applyAlignment="1">
      <alignment horizontal="right" vertical="center"/>
    </xf>
    <xf numFmtId="164" fontId="1" fillId="2" borderId="7" xfId="45" applyNumberFormat="1" applyFont="1" applyFill="1" applyBorder="1" applyAlignment="1">
      <alignment horizontal="right" vertical="center"/>
    </xf>
    <xf numFmtId="0" fontId="1" fillId="2" borderId="9" xfId="48" applyFont="1" applyFill="1" applyBorder="1" applyAlignment="1">
      <alignment horizontal="left" vertical="center" wrapText="1" indent="1"/>
    </xf>
    <xf numFmtId="164" fontId="1" fillId="2" borderId="9" xfId="45" applyNumberFormat="1" applyFont="1" applyFill="1" applyBorder="1" applyAlignment="1">
      <alignment horizontal="right" vertical="center"/>
    </xf>
    <xf numFmtId="164" fontId="1" fillId="2" borderId="10" xfId="45" applyNumberFormat="1" applyFont="1" applyFill="1" applyBorder="1" applyAlignment="1">
      <alignment horizontal="right" vertical="center"/>
    </xf>
    <xf numFmtId="164" fontId="4" fillId="0" borderId="9" xfId="45" applyNumberFormat="1" applyFont="1" applyFill="1" applyBorder="1" applyAlignment="1">
      <alignment horizontal="right" vertical="center"/>
    </xf>
    <xf numFmtId="0" fontId="5" fillId="3" borderId="10" xfId="44" applyFont="1" applyFill="1" applyBorder="1" applyAlignment="1">
      <alignment horizontal="right" vertical="center"/>
    </xf>
    <xf numFmtId="0" fontId="1" fillId="2" borderId="9" xfId="46" applyFont="1" applyFill="1" applyBorder="1" applyAlignment="1">
      <alignment horizontal="left" vertical="center" wrapText="1" indent="1"/>
    </xf>
    <xf numFmtId="0" fontId="4" fillId="2" borderId="5" xfId="43" applyFont="1" applyFill="1" applyBorder="1" applyAlignment="1">
      <alignment horizontal="left" vertical="center" wrapText="1"/>
    </xf>
    <xf numFmtId="164" fontId="5" fillId="0" borderId="25" xfId="0" applyNumberFormat="1" applyFont="1" applyBorder="1" applyAlignment="1">
      <alignment vertical="center"/>
    </xf>
    <xf numFmtId="0" fontId="4" fillId="2" borderId="21" xfId="17" applyFont="1" applyFill="1" applyBorder="1" applyAlignment="1">
      <alignment horizontal="left" vertical="center" wrapText="1"/>
    </xf>
    <xf numFmtId="0" fontId="4" fillId="2" borderId="23" xfId="22" applyFont="1" applyFill="1" applyBorder="1" applyAlignment="1">
      <alignment horizontal="center" vertical="center" wrapText="1"/>
    </xf>
    <xf numFmtId="0" fontId="1" fillId="0" borderId="15" xfId="0" applyFont="1" applyBorder="1" applyAlignment="1">
      <alignment vertical="center" wrapText="1"/>
    </xf>
    <xf numFmtId="164" fontId="5" fillId="0" borderId="14" xfId="0" applyNumberFormat="1" applyFont="1" applyBorder="1" applyAlignment="1">
      <alignment vertical="center"/>
    </xf>
    <xf numFmtId="0" fontId="1" fillId="2" borderId="15" xfId="30" applyFont="1" applyFill="1" applyBorder="1" applyAlignment="1">
      <alignment vertical="center" wrapText="1"/>
    </xf>
    <xf numFmtId="0" fontId="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left"/>
    </xf>
    <xf numFmtId="17" fontId="8" fillId="0" borderId="0" xfId="0" quotePrefix="1" applyNumberFormat="1" applyFont="1" applyAlignment="1">
      <alignment horizontal="left" vertical="center"/>
    </xf>
    <xf numFmtId="0" fontId="6" fillId="0" borderId="0" xfId="0" applyFont="1"/>
    <xf numFmtId="0" fontId="5" fillId="0" borderId="0" xfId="0" applyFont="1"/>
    <xf numFmtId="0" fontId="5" fillId="0" borderId="0" xfId="0" applyFont="1" applyAlignment="1">
      <alignment wrapText="1"/>
    </xf>
    <xf numFmtId="164" fontId="4" fillId="2" borderId="2" xfId="45" applyNumberFormat="1" applyFont="1" applyFill="1" applyBorder="1" applyAlignment="1">
      <alignment horizontal="right" vertical="center"/>
    </xf>
    <xf numFmtId="164" fontId="4" fillId="2" borderId="9" xfId="45" applyNumberFormat="1" applyFont="1" applyFill="1" applyBorder="1" applyAlignment="1">
      <alignment horizontal="right" vertical="center"/>
    </xf>
    <xf numFmtId="0" fontId="4" fillId="2" borderId="7" xfId="44" applyFont="1" applyFill="1" applyBorder="1" applyAlignment="1">
      <alignment horizontal="right" vertical="center"/>
    </xf>
    <xf numFmtId="0" fontId="4" fillId="2" borderId="10" xfId="44" applyFont="1" applyFill="1" applyBorder="1" applyAlignment="1">
      <alignment horizontal="right" vertical="center"/>
    </xf>
    <xf numFmtId="0" fontId="6" fillId="2" borderId="7" xfId="44" applyFont="1" applyFill="1" applyBorder="1" applyAlignment="1">
      <alignment horizontal="right" vertical="center"/>
    </xf>
    <xf numFmtId="0" fontId="9" fillId="2" borderId="1" xfId="44" applyFont="1" applyAlignment="1">
      <alignment vertical="center"/>
    </xf>
    <xf numFmtId="0" fontId="10" fillId="2" borderId="1" xfId="44" applyFont="1" applyAlignment="1">
      <alignment vertical="center"/>
    </xf>
    <xf numFmtId="0" fontId="10" fillId="3" borderId="2" xfId="44" applyFont="1" applyFill="1" applyBorder="1" applyAlignment="1">
      <alignment vertical="center"/>
    </xf>
    <xf numFmtId="164" fontId="11" fillId="2" borderId="2" xfId="45" applyNumberFormat="1" applyFont="1" applyFill="1" applyBorder="1" applyAlignment="1">
      <alignment horizontal="right" vertical="center"/>
    </xf>
    <xf numFmtId="0" fontId="10" fillId="2" borderId="1" xfId="44" applyFont="1"/>
    <xf numFmtId="0" fontId="10" fillId="4" borderId="1" xfId="44" applyFont="1" applyFill="1" applyAlignment="1">
      <alignment vertical="center"/>
    </xf>
    <xf numFmtId="0" fontId="4" fillId="2" borderId="31" xfId="22" applyFont="1" applyFill="1" applyBorder="1" applyAlignment="1">
      <alignment horizontal="center" vertical="center" wrapText="1"/>
    </xf>
    <xf numFmtId="164" fontId="5" fillId="0" borderId="32" xfId="0" applyNumberFormat="1" applyFont="1" applyBorder="1" applyAlignment="1">
      <alignment vertical="center"/>
    </xf>
    <xf numFmtId="164" fontId="5" fillId="0" borderId="33" xfId="0" applyNumberFormat="1" applyFont="1" applyBorder="1" applyAlignment="1">
      <alignment vertical="center"/>
    </xf>
    <xf numFmtId="164" fontId="5" fillId="0" borderId="34" xfId="0" applyNumberFormat="1" applyFont="1" applyBorder="1" applyAlignment="1">
      <alignment vertical="center"/>
    </xf>
    <xf numFmtId="164" fontId="5" fillId="0" borderId="35" xfId="0" applyNumberFormat="1" applyFont="1" applyBorder="1" applyAlignment="1">
      <alignment vertical="center"/>
    </xf>
    <xf numFmtId="164" fontId="5" fillId="0" borderId="36" xfId="0" applyNumberFormat="1" applyFont="1" applyBorder="1" applyAlignment="1">
      <alignment vertical="center"/>
    </xf>
    <xf numFmtId="164" fontId="5" fillId="0" borderId="37" xfId="0" applyNumberFormat="1" applyFont="1" applyBorder="1" applyAlignment="1">
      <alignment vertical="center"/>
    </xf>
    <xf numFmtId="164" fontId="5" fillId="0" borderId="38" xfId="0" applyNumberFormat="1" applyFont="1" applyBorder="1" applyAlignment="1">
      <alignment vertical="center"/>
    </xf>
    <xf numFmtId="164" fontId="5" fillId="0" borderId="31" xfId="0" applyNumberFormat="1" applyFont="1" applyBorder="1" applyAlignment="1">
      <alignment vertical="center"/>
    </xf>
    <xf numFmtId="0" fontId="4" fillId="2" borderId="22" xfId="17" applyFont="1" applyFill="1" applyBorder="1" applyAlignment="1">
      <alignment horizontal="left" vertical="center" wrapText="1" indent="1"/>
    </xf>
    <xf numFmtId="0" fontId="1" fillId="2" borderId="18" xfId="29" applyFont="1" applyFill="1" applyBorder="1" applyAlignment="1">
      <alignment horizontal="left" vertical="center" wrapText="1" indent="1"/>
    </xf>
    <xf numFmtId="0" fontId="1" fillId="2" borderId="17" xfId="29" applyFont="1" applyFill="1" applyBorder="1" applyAlignment="1">
      <alignment horizontal="left" vertical="center" wrapText="1" indent="1"/>
    </xf>
    <xf numFmtId="0" fontId="1" fillId="2" borderId="24" xfId="29" applyFont="1" applyFill="1" applyBorder="1" applyAlignment="1">
      <alignment horizontal="left" vertical="center" wrapText="1" indent="1"/>
    </xf>
    <xf numFmtId="0" fontId="5" fillId="0" borderId="5" xfId="0" applyFont="1" applyBorder="1" applyAlignment="1">
      <alignment horizontal="left" vertical="center" wrapText="1" indent="1"/>
    </xf>
    <xf numFmtId="0" fontId="5" fillId="0" borderId="17" xfId="0" applyFont="1" applyBorder="1" applyAlignment="1">
      <alignment horizontal="left" vertical="center" wrapText="1" indent="1"/>
    </xf>
    <xf numFmtId="0" fontId="1" fillId="2" borderId="5" xfId="29" applyFont="1" applyFill="1" applyBorder="1" applyAlignment="1">
      <alignment horizontal="left" vertical="center" wrapText="1" indent="1"/>
    </xf>
    <xf numFmtId="0" fontId="1" fillId="2" borderId="7" xfId="29" applyFont="1" applyFill="1" applyBorder="1" applyAlignment="1">
      <alignment horizontal="left" vertical="center" wrapText="1" indent="1"/>
    </xf>
    <xf numFmtId="0" fontId="5" fillId="0" borderId="7" xfId="0" applyFont="1" applyBorder="1" applyAlignment="1">
      <alignment horizontal="left" vertical="center" wrapText="1" indent="1"/>
    </xf>
    <xf numFmtId="0" fontId="1" fillId="2" borderId="10" xfId="29" applyFont="1" applyFill="1" applyBorder="1" applyAlignment="1">
      <alignment horizontal="left" vertical="center" wrapText="1" indent="1"/>
    </xf>
    <xf numFmtId="0" fontId="1" fillId="2" borderId="26" xfId="29" applyFont="1" applyFill="1" applyBorder="1" applyAlignment="1">
      <alignment horizontal="left" vertical="center" wrapText="1" indent="1"/>
    </xf>
    <xf numFmtId="0" fontId="5" fillId="0" borderId="24" xfId="0" applyFont="1" applyBorder="1" applyAlignment="1">
      <alignment horizontal="left" vertical="center" wrapText="1" indent="1"/>
    </xf>
    <xf numFmtId="0" fontId="5" fillId="0" borderId="22" xfId="0" applyFont="1" applyBorder="1" applyAlignment="1">
      <alignment horizontal="left" vertical="center" wrapText="1" indent="1"/>
    </xf>
    <xf numFmtId="0" fontId="6" fillId="0" borderId="39" xfId="0" applyFont="1" applyBorder="1" applyAlignment="1">
      <alignment vertical="center"/>
    </xf>
    <xf numFmtId="164" fontId="5" fillId="0" borderId="40" xfId="0" applyNumberFormat="1" applyFont="1" applyBorder="1" applyAlignment="1">
      <alignment vertical="center"/>
    </xf>
    <xf numFmtId="164" fontId="5" fillId="0" borderId="41" xfId="0" applyNumberFormat="1" applyFont="1" applyBorder="1" applyAlignment="1">
      <alignment vertical="center"/>
    </xf>
    <xf numFmtId="164" fontId="5" fillId="0" borderId="42" xfId="0" applyNumberFormat="1" applyFont="1" applyBorder="1" applyAlignment="1">
      <alignment vertical="center"/>
    </xf>
    <xf numFmtId="164" fontId="5" fillId="0" borderId="43" xfId="0" applyNumberFormat="1" applyFont="1" applyBorder="1" applyAlignment="1">
      <alignment vertical="center"/>
    </xf>
    <xf numFmtId="164" fontId="5" fillId="0" borderId="44" xfId="0" applyNumberFormat="1" applyFont="1" applyBorder="1" applyAlignment="1">
      <alignment vertical="center"/>
    </xf>
    <xf numFmtId="164" fontId="5" fillId="0" borderId="41" xfId="0" applyNumberFormat="1" applyFont="1" applyFill="1" applyBorder="1" applyAlignment="1">
      <alignment vertical="center"/>
    </xf>
    <xf numFmtId="164" fontId="5" fillId="0" borderId="45" xfId="0" applyNumberFormat="1" applyFont="1" applyBorder="1" applyAlignment="1">
      <alignment vertical="center"/>
    </xf>
    <xf numFmtId="164" fontId="5" fillId="0" borderId="46" xfId="0" applyNumberFormat="1" applyFont="1" applyBorder="1" applyAlignment="1">
      <alignment vertical="center"/>
    </xf>
    <xf numFmtId="164" fontId="5" fillId="0" borderId="39" xfId="0" applyNumberFormat="1" applyFont="1" applyBorder="1" applyAlignment="1">
      <alignment vertical="center"/>
    </xf>
    <xf numFmtId="0" fontId="4" fillId="2" borderId="27" xfId="44" applyFont="1" applyFill="1" applyBorder="1" applyAlignment="1">
      <alignment horizontal="center" vertical="center" wrapText="1"/>
    </xf>
    <xf numFmtId="0" fontId="5" fillId="2" borderId="47" xfId="44" applyFont="1" applyFill="1" applyBorder="1" applyAlignment="1">
      <alignment vertical="center" wrapText="1"/>
    </xf>
    <xf numFmtId="0" fontId="5" fillId="2" borderId="48" xfId="44" applyFont="1" applyFill="1" applyBorder="1" applyAlignment="1">
      <alignment vertical="center" wrapText="1"/>
    </xf>
    <xf numFmtId="0" fontId="5" fillId="0" borderId="49" xfId="0" applyFont="1" applyBorder="1" applyAlignment="1">
      <alignment vertical="center"/>
    </xf>
    <xf numFmtId="0" fontId="5" fillId="0" borderId="50" xfId="0" applyFont="1" applyBorder="1" applyAlignment="1">
      <alignment vertical="center"/>
    </xf>
    <xf numFmtId="0" fontId="5" fillId="0" borderId="48" xfId="0" applyFont="1" applyBorder="1" applyAlignment="1">
      <alignment vertical="center"/>
    </xf>
    <xf numFmtId="0" fontId="5" fillId="2" borderId="50" xfId="44" applyFont="1" applyFill="1" applyBorder="1" applyAlignment="1">
      <alignment vertical="center" wrapText="1"/>
    </xf>
    <xf numFmtId="0" fontId="5" fillId="2" borderId="51" xfId="44" applyFont="1" applyFill="1" applyBorder="1" applyAlignment="1">
      <alignment vertical="center" wrapText="1"/>
    </xf>
    <xf numFmtId="0" fontId="5" fillId="0" borderId="49" xfId="0" quotePrefix="1" applyFont="1" applyBorder="1" applyAlignment="1">
      <alignment horizontal="center" vertical="center"/>
    </xf>
    <xf numFmtId="0" fontId="5" fillId="2" borderId="49" xfId="44" applyFont="1" applyFill="1" applyBorder="1" applyAlignment="1">
      <alignment vertical="center" wrapText="1"/>
    </xf>
    <xf numFmtId="0" fontId="5" fillId="0" borderId="50" xfId="0" quotePrefix="1" applyFont="1" applyBorder="1" applyAlignment="1">
      <alignment horizontal="center" vertical="center"/>
    </xf>
    <xf numFmtId="0" fontId="5" fillId="0" borderId="48" xfId="0" quotePrefix="1" applyFont="1" applyBorder="1" applyAlignment="1">
      <alignment horizontal="left" vertical="center"/>
    </xf>
    <xf numFmtId="0" fontId="5" fillId="0" borderId="48" xfId="0" quotePrefix="1" applyFont="1" applyBorder="1" applyAlignment="1">
      <alignment horizontal="center" vertical="center"/>
    </xf>
    <xf numFmtId="0" fontId="5" fillId="0" borderId="48" xfId="0" quotePrefix="1" applyFont="1" applyFill="1" applyBorder="1" applyAlignment="1">
      <alignment horizontal="left" vertical="center"/>
    </xf>
    <xf numFmtId="0" fontId="5" fillId="0" borderId="48" xfId="0" quotePrefix="1" applyFont="1" applyBorder="1" applyAlignment="1">
      <alignment vertical="center"/>
    </xf>
    <xf numFmtId="0" fontId="5" fillId="0" borderId="51" xfId="0" applyFont="1" applyBorder="1" applyAlignment="1">
      <alignment vertical="center"/>
    </xf>
    <xf numFmtId="0" fontId="5" fillId="2" borderId="52" xfId="44" applyFont="1" applyFill="1" applyBorder="1" applyAlignment="1">
      <alignment vertical="center" wrapText="1"/>
    </xf>
    <xf numFmtId="0" fontId="5" fillId="0" borderId="53" xfId="0" quotePrefix="1" applyFont="1" applyBorder="1" applyAlignment="1">
      <alignment horizontal="center" vertical="center"/>
    </xf>
    <xf numFmtId="0" fontId="5" fillId="0" borderId="47" xfId="0" applyFont="1" applyBorder="1" applyAlignment="1">
      <alignment vertical="center"/>
    </xf>
    <xf numFmtId="0" fontId="5" fillId="0" borderId="27" xfId="0" quotePrefix="1" applyFont="1" applyBorder="1" applyAlignment="1">
      <alignment horizontal="center" vertical="center"/>
    </xf>
    <xf numFmtId="0" fontId="12" fillId="2" borderId="1" xfId="30" applyFont="1" applyFill="1" applyBorder="1" applyAlignment="1">
      <alignment horizontal="left" vertical="center" wrapText="1"/>
    </xf>
    <xf numFmtId="0" fontId="11" fillId="2" borderId="1" xfId="30" applyFont="1" applyFill="1"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vertical="center"/>
    </xf>
    <xf numFmtId="0" fontId="10" fillId="2" borderId="1" xfId="44" quotePrefix="1" applyFont="1"/>
    <xf numFmtId="0" fontId="10" fillId="2" borderId="1" xfId="44" quotePrefix="1" applyFont="1" applyAlignment="1">
      <alignment vertical="center"/>
    </xf>
    <xf numFmtId="0" fontId="4" fillId="2" borderId="15" xfId="52" applyFont="1" applyFill="1" applyBorder="1" applyAlignment="1">
      <alignment horizontal="left" vertical="center" wrapText="1" indent="1"/>
    </xf>
    <xf numFmtId="0" fontId="4" fillId="2" borderId="19" xfId="52" applyFont="1" applyFill="1" applyBorder="1" applyAlignment="1">
      <alignment horizontal="left" vertical="center" wrapText="1" indent="1"/>
    </xf>
    <xf numFmtId="0" fontId="4" fillId="2" borderId="14" xfId="52" applyFont="1" applyFill="1" applyBorder="1" applyAlignment="1">
      <alignment horizontal="left" vertical="center" wrapText="1" indent="1"/>
    </xf>
    <xf numFmtId="0" fontId="4" fillId="2" borderId="25" xfId="52" applyFont="1" applyFill="1" applyBorder="1" applyAlignment="1">
      <alignment horizontal="left" vertical="center" wrapText="1" indent="1"/>
    </xf>
    <xf numFmtId="0" fontId="4" fillId="2" borderId="14" xfId="51" applyFont="1" applyFill="1" applyBorder="1" applyAlignment="1">
      <alignment horizontal="left" vertical="center" wrapText="1" indent="1"/>
    </xf>
    <xf numFmtId="0" fontId="4" fillId="2" borderId="25" xfId="51" applyFont="1" applyFill="1" applyBorder="1" applyAlignment="1">
      <alignment horizontal="left" vertical="center" wrapText="1" indent="1"/>
    </xf>
    <xf numFmtId="0" fontId="1" fillId="2" borderId="3" xfId="49" applyFont="1" applyFill="1" applyBorder="1" applyAlignment="1">
      <alignment horizontal="left" vertical="center" wrapText="1" indent="1"/>
    </xf>
    <xf numFmtId="0" fontId="1" fillId="2" borderId="6" xfId="49" applyFont="1" applyFill="1" applyBorder="1" applyAlignment="1">
      <alignment horizontal="left" vertical="center" wrapText="1" indent="1"/>
    </xf>
    <xf numFmtId="0" fontId="1" fillId="2" borderId="8" xfId="49" applyFont="1" applyFill="1" applyBorder="1" applyAlignment="1">
      <alignment horizontal="left" vertical="center" wrapText="1" indent="1"/>
    </xf>
    <xf numFmtId="0" fontId="1" fillId="2" borderId="4" xfId="49" applyFont="1" applyFill="1" applyBorder="1" applyAlignment="1">
      <alignment horizontal="left" vertical="center" wrapText="1" indent="1"/>
    </xf>
    <xf numFmtId="0" fontId="1" fillId="2" borderId="2" xfId="49" applyFont="1" applyFill="1" applyBorder="1" applyAlignment="1">
      <alignment horizontal="left" vertical="center" wrapText="1" indent="1"/>
    </xf>
    <xf numFmtId="0" fontId="1" fillId="2" borderId="9" xfId="49" applyFont="1" applyFill="1" applyBorder="1" applyAlignment="1">
      <alignment horizontal="left" vertical="center" wrapText="1" indent="1"/>
    </xf>
    <xf numFmtId="0" fontId="1" fillId="2" borderId="8" xfId="47" applyFont="1" applyFill="1" applyBorder="1" applyAlignment="1">
      <alignment horizontal="left" vertical="center" wrapText="1" indent="1"/>
    </xf>
    <xf numFmtId="0" fontId="1" fillId="2" borderId="9" xfId="47" applyFont="1" applyFill="1" applyBorder="1" applyAlignment="1">
      <alignment horizontal="left" vertical="center" wrapText="1" indent="1"/>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1" fillId="2" borderId="12" xfId="29" applyFont="1" applyFill="1" applyBorder="1" applyAlignment="1">
      <alignment vertical="center" wrapText="1"/>
    </xf>
    <xf numFmtId="0" fontId="1" fillId="2" borderId="6" xfId="29" applyFont="1" applyFill="1" applyBorder="1" applyAlignment="1">
      <alignment vertical="center" wrapText="1"/>
    </xf>
    <xf numFmtId="0" fontId="1" fillId="2" borderId="11" xfId="29" applyFont="1" applyFill="1" applyBorder="1" applyAlignment="1">
      <alignment vertical="center" wrapText="1"/>
    </xf>
    <xf numFmtId="0" fontId="5" fillId="0" borderId="3" xfId="0" applyFont="1" applyBorder="1" applyAlignment="1">
      <alignment vertical="center" wrapText="1"/>
    </xf>
    <xf numFmtId="0" fontId="5" fillId="0" borderId="11" xfId="0" applyFont="1" applyBorder="1" applyAlignment="1">
      <alignment vertical="center" wrapText="1"/>
    </xf>
    <xf numFmtId="0" fontId="1" fillId="2" borderId="3" xfId="29" applyFont="1" applyFill="1" applyBorder="1" applyAlignment="1">
      <alignment vertical="center" wrapText="1"/>
    </xf>
    <xf numFmtId="0" fontId="5" fillId="0" borderId="6" xfId="0" applyFont="1" applyBorder="1" applyAlignment="1">
      <alignment vertical="center" wrapText="1"/>
    </xf>
    <xf numFmtId="0" fontId="1" fillId="2" borderId="8" xfId="29" applyFont="1" applyFill="1" applyBorder="1" applyAlignment="1">
      <alignment vertical="center" wrapText="1"/>
    </xf>
  </cellXfs>
  <cellStyles count="54">
    <cellStyle name="Comma 2" xfId="45"/>
    <cellStyle name="Normal" xfId="0" builtinId="0"/>
    <cellStyle name="Normal 2" xfId="44"/>
    <cellStyle name="style1538705743031" xfId="51"/>
    <cellStyle name="style1538705743227" xfId="48"/>
    <cellStyle name="style1538705743399" xfId="46"/>
    <cellStyle name="style1538705744039" xfId="53"/>
    <cellStyle name="style1538705744149" xfId="43"/>
    <cellStyle name="style1538705746954" xfId="52"/>
    <cellStyle name="style1538705747032" xfId="49"/>
    <cellStyle name="style1538705747329" xfId="47"/>
    <cellStyle name="style1538705747407" xfId="50"/>
    <cellStyle name="style1538709074768" xfId="1"/>
    <cellStyle name="style1538709074893" xfId="2"/>
    <cellStyle name="style1538709074987" xfId="3"/>
    <cellStyle name="style1538709075050" xfId="4"/>
    <cellStyle name="style1538709075128" xfId="5"/>
    <cellStyle name="style1538709075206" xfId="6"/>
    <cellStyle name="style1538709075284" xfId="7"/>
    <cellStyle name="style1538709075362" xfId="8"/>
    <cellStyle name="style1538709075456" xfId="9"/>
    <cellStyle name="style1538709075550" xfId="10"/>
    <cellStyle name="style1538709075643" xfId="11"/>
    <cellStyle name="style1538709075737" xfId="12"/>
    <cellStyle name="style1538709075831" xfId="13"/>
    <cellStyle name="style1538709075922" xfId="14"/>
    <cellStyle name="style1538709076016" xfId="15"/>
    <cellStyle name="style1538709076125" xfId="16"/>
    <cellStyle name="style1538709076203" xfId="17"/>
    <cellStyle name="style1538709076313" xfId="18"/>
    <cellStyle name="style1538709076406" xfId="19"/>
    <cellStyle name="style1538709076533" xfId="20"/>
    <cellStyle name="style1538709076643" xfId="21"/>
    <cellStyle name="style1538709076706" xfId="22"/>
    <cellStyle name="style1538709076784" xfId="23"/>
    <cellStyle name="style1538709076862" xfId="24"/>
    <cellStyle name="style1538709076971" xfId="25"/>
    <cellStyle name="style1538709077081" xfId="26"/>
    <cellStyle name="style1538709077206" xfId="27"/>
    <cellStyle name="style1538709077346" xfId="28"/>
    <cellStyle name="style1538709077456" xfId="29"/>
    <cellStyle name="style1538709077628" xfId="30"/>
    <cellStyle name="style1538709077721" xfId="31"/>
    <cellStyle name="style1538709077831" xfId="32"/>
    <cellStyle name="style1538709077953" xfId="33"/>
    <cellStyle name="style1538709078069" xfId="34"/>
    <cellStyle name="style1538709078153" xfId="35"/>
    <cellStyle name="style1538709078278" xfId="36"/>
    <cellStyle name="style1538709078387" xfId="37"/>
    <cellStyle name="style1538709078450" xfId="38"/>
    <cellStyle name="style1538709078512" xfId="39"/>
    <cellStyle name="style1538709078590" xfId="40"/>
    <cellStyle name="style1538709078668" xfId="41"/>
    <cellStyle name="style153870907876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tabSelected="1" workbookViewId="0">
      <selection activeCell="H15" sqref="H15"/>
    </sheetView>
  </sheetViews>
  <sheetFormatPr defaultRowHeight="14.4" x14ac:dyDescent="0.3"/>
  <sheetData>
    <row r="1" spans="1:1" ht="30.6" x14ac:dyDescent="0.3">
      <c r="A1" s="52" t="s">
        <v>272</v>
      </c>
    </row>
    <row r="3" spans="1:1" ht="18" x14ac:dyDescent="0.3">
      <c r="A3" s="53" t="s">
        <v>217</v>
      </c>
    </row>
    <row r="4" spans="1:1" ht="18" x14ac:dyDescent="0.3">
      <c r="A4" s="53" t="s">
        <v>218</v>
      </c>
    </row>
    <row r="5" spans="1:1" ht="18" x14ac:dyDescent="0.3">
      <c r="A5" s="55" t="s">
        <v>220</v>
      </c>
    </row>
    <row r="7" spans="1:1" ht="18" x14ac:dyDescent="0.35">
      <c r="A7" s="54" t="s">
        <v>219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2"/>
  <sheetViews>
    <sheetView topLeftCell="A208" zoomScaleNormal="100" workbookViewId="0">
      <selection activeCell="I236" sqref="I236"/>
    </sheetView>
  </sheetViews>
  <sheetFormatPr defaultColWidth="9.109375" defaultRowHeight="11.4" x14ac:dyDescent="0.3"/>
  <cols>
    <col min="1" max="1" width="22.6640625" style="10" customWidth="1"/>
    <col min="2" max="2" width="12" style="10" bestFit="1" customWidth="1"/>
    <col min="3" max="3" width="23.109375" style="10" bestFit="1" customWidth="1"/>
    <col min="4" max="7" width="10.6640625" style="10" customWidth="1"/>
    <col min="8" max="8" width="11.33203125" style="10" customWidth="1"/>
    <col min="9" max="9" width="17.33203125" style="18" bestFit="1" customWidth="1"/>
    <col min="10" max="21" width="9.5546875" style="10" customWidth="1"/>
    <col min="22" max="16384" width="9.109375" style="10"/>
  </cols>
  <sheetData>
    <row r="1" spans="1:9" ht="12" thickBot="1" x14ac:dyDescent="0.35"/>
    <row r="2" spans="1:9" s="14" customFormat="1" ht="12" x14ac:dyDescent="0.3">
      <c r="A2" s="130" t="s">
        <v>6</v>
      </c>
      <c r="B2" s="132" t="s">
        <v>202</v>
      </c>
      <c r="C2" s="134" t="s">
        <v>7</v>
      </c>
      <c r="D2" s="16" t="s">
        <v>201</v>
      </c>
      <c r="E2" s="15" t="s">
        <v>200</v>
      </c>
      <c r="F2" s="15" t="s">
        <v>199</v>
      </c>
      <c r="G2" s="15" t="s">
        <v>198</v>
      </c>
      <c r="H2" s="15" t="s">
        <v>197</v>
      </c>
      <c r="I2" s="45" t="s">
        <v>209</v>
      </c>
    </row>
    <row r="3" spans="1:9" ht="15" customHeight="1" thickBot="1" x14ac:dyDescent="0.35">
      <c r="A3" s="131"/>
      <c r="B3" s="133"/>
      <c r="C3" s="135"/>
      <c r="D3" s="32" t="s">
        <v>196</v>
      </c>
      <c r="E3" s="32" t="s">
        <v>196</v>
      </c>
      <c r="F3" s="32" t="s">
        <v>196</v>
      </c>
      <c r="G3" s="32" t="s">
        <v>196</v>
      </c>
      <c r="H3" s="32" t="s">
        <v>196</v>
      </c>
      <c r="I3" s="33" t="s">
        <v>208</v>
      </c>
    </row>
    <row r="4" spans="1:9" ht="15" customHeight="1" x14ac:dyDescent="0.3">
      <c r="A4" s="136" t="s">
        <v>195</v>
      </c>
      <c r="B4" s="139" t="s">
        <v>194</v>
      </c>
      <c r="C4" s="34" t="s">
        <v>180</v>
      </c>
      <c r="D4" s="35">
        <v>0</v>
      </c>
      <c r="E4" s="35">
        <v>1</v>
      </c>
      <c r="F4" s="35">
        <v>0</v>
      </c>
      <c r="G4" s="35">
        <v>0</v>
      </c>
      <c r="H4" s="35">
        <v>0</v>
      </c>
      <c r="I4" s="36"/>
    </row>
    <row r="5" spans="1:9" ht="15" customHeight="1" x14ac:dyDescent="0.3">
      <c r="A5" s="137"/>
      <c r="B5" s="140"/>
      <c r="C5" s="12" t="s">
        <v>178</v>
      </c>
      <c r="D5" s="11">
        <v>0</v>
      </c>
      <c r="E5" s="11">
        <v>0</v>
      </c>
      <c r="F5" s="11">
        <v>0</v>
      </c>
      <c r="G5" s="11">
        <v>0</v>
      </c>
      <c r="H5" s="11">
        <v>0</v>
      </c>
      <c r="I5" s="37"/>
    </row>
    <row r="6" spans="1:9" ht="15" customHeight="1" x14ac:dyDescent="0.3">
      <c r="A6" s="137"/>
      <c r="B6" s="140"/>
      <c r="C6" s="12" t="s">
        <v>269</v>
      </c>
      <c r="D6" s="11">
        <v>0</v>
      </c>
      <c r="E6" s="17">
        <v>4810</v>
      </c>
      <c r="F6" s="11">
        <v>0</v>
      </c>
      <c r="G6" s="11">
        <v>0</v>
      </c>
      <c r="H6" s="11">
        <v>0</v>
      </c>
      <c r="I6" s="37"/>
    </row>
    <row r="7" spans="1:9" ht="15" customHeight="1" x14ac:dyDescent="0.3">
      <c r="A7" s="137"/>
      <c r="B7" s="140" t="s">
        <v>179</v>
      </c>
      <c r="C7" s="12" t="s">
        <v>172</v>
      </c>
      <c r="D7" s="11">
        <v>0</v>
      </c>
      <c r="E7" s="17">
        <v>820</v>
      </c>
      <c r="F7" s="11">
        <v>0</v>
      </c>
      <c r="G7" s="11">
        <v>0</v>
      </c>
      <c r="H7" s="11">
        <v>0</v>
      </c>
      <c r="I7" s="38">
        <v>0</v>
      </c>
    </row>
    <row r="8" spans="1:9" ht="15" customHeight="1" x14ac:dyDescent="0.3">
      <c r="A8" s="137"/>
      <c r="B8" s="140"/>
      <c r="C8" s="12" t="s">
        <v>178</v>
      </c>
      <c r="D8" s="11">
        <v>0</v>
      </c>
      <c r="E8" s="11">
        <v>0</v>
      </c>
      <c r="F8" s="11">
        <v>0</v>
      </c>
      <c r="G8" s="11">
        <v>0</v>
      </c>
      <c r="H8" s="11">
        <v>0</v>
      </c>
      <c r="I8" s="37"/>
    </row>
    <row r="9" spans="1:9" ht="15" customHeight="1" x14ac:dyDescent="0.3">
      <c r="A9" s="137"/>
      <c r="B9" s="140" t="s">
        <v>177</v>
      </c>
      <c r="C9" s="12" t="s">
        <v>176</v>
      </c>
      <c r="D9" s="11">
        <v>0</v>
      </c>
      <c r="E9" s="11">
        <v>0</v>
      </c>
      <c r="F9" s="11">
        <v>0</v>
      </c>
      <c r="G9" s="11">
        <v>0</v>
      </c>
      <c r="H9" s="11">
        <v>0</v>
      </c>
      <c r="I9" s="37"/>
    </row>
    <row r="10" spans="1:9" ht="15" customHeight="1" x14ac:dyDescent="0.3">
      <c r="A10" s="137"/>
      <c r="B10" s="140"/>
      <c r="C10" s="12" t="s">
        <v>175</v>
      </c>
      <c r="D10" s="11">
        <v>149</v>
      </c>
      <c r="E10" s="11">
        <v>167</v>
      </c>
      <c r="F10" s="11">
        <v>0</v>
      </c>
      <c r="G10" s="11">
        <v>0</v>
      </c>
      <c r="H10" s="11">
        <v>0</v>
      </c>
      <c r="I10" s="37"/>
    </row>
    <row r="11" spans="1:9" ht="15" customHeight="1" x14ac:dyDescent="0.3">
      <c r="A11" s="137"/>
      <c r="B11" s="140" t="s">
        <v>174</v>
      </c>
      <c r="C11" s="12" t="s">
        <v>173</v>
      </c>
      <c r="D11" s="11">
        <v>0</v>
      </c>
      <c r="E11" s="11">
        <v>60.6</v>
      </c>
      <c r="F11" s="11">
        <v>0</v>
      </c>
      <c r="G11" s="11">
        <v>0</v>
      </c>
      <c r="H11" s="11">
        <v>0</v>
      </c>
      <c r="I11" s="38">
        <v>0</v>
      </c>
    </row>
    <row r="12" spans="1:9" ht="15" customHeight="1" x14ac:dyDescent="0.3">
      <c r="A12" s="137"/>
      <c r="B12" s="140"/>
      <c r="C12" s="12" t="s">
        <v>172</v>
      </c>
      <c r="D12" s="11">
        <v>0</v>
      </c>
      <c r="E12" s="17">
        <v>754</v>
      </c>
      <c r="F12" s="11">
        <v>0</v>
      </c>
      <c r="G12" s="11">
        <v>0</v>
      </c>
      <c r="H12" s="59">
        <v>56907</v>
      </c>
      <c r="I12" s="61">
        <v>1283</v>
      </c>
    </row>
    <row r="13" spans="1:9" ht="15" customHeight="1" x14ac:dyDescent="0.3">
      <c r="A13" s="137"/>
      <c r="B13" s="140"/>
      <c r="C13" s="12" t="s">
        <v>184</v>
      </c>
      <c r="D13" s="11">
        <v>0</v>
      </c>
      <c r="E13" s="11">
        <v>0</v>
      </c>
      <c r="F13" s="11">
        <v>0</v>
      </c>
      <c r="G13" s="11">
        <v>0</v>
      </c>
      <c r="H13" s="11">
        <v>0</v>
      </c>
      <c r="I13" s="37"/>
    </row>
    <row r="14" spans="1:9" ht="15" customHeight="1" x14ac:dyDescent="0.3">
      <c r="A14" s="137"/>
      <c r="B14" s="140"/>
      <c r="C14" s="12" t="s">
        <v>183</v>
      </c>
      <c r="D14" s="11">
        <v>0</v>
      </c>
      <c r="E14" s="11">
        <v>0</v>
      </c>
      <c r="F14" s="11">
        <v>0</v>
      </c>
      <c r="G14" s="11">
        <v>0</v>
      </c>
      <c r="H14" s="11">
        <v>0</v>
      </c>
      <c r="I14" s="37"/>
    </row>
    <row r="15" spans="1:9" ht="15" customHeight="1" thickBot="1" x14ac:dyDescent="0.35">
      <c r="A15" s="138"/>
      <c r="B15" s="141"/>
      <c r="C15" s="39" t="s">
        <v>170</v>
      </c>
      <c r="D15" s="40">
        <v>0</v>
      </c>
      <c r="E15" s="42">
        <v>564</v>
      </c>
      <c r="F15" s="40">
        <v>0</v>
      </c>
      <c r="G15" s="40">
        <v>0</v>
      </c>
      <c r="H15" s="40">
        <v>0</v>
      </c>
      <c r="I15" s="41">
        <v>0</v>
      </c>
    </row>
    <row r="16" spans="1:9" ht="15" customHeight="1" x14ac:dyDescent="0.3">
      <c r="A16" s="136" t="s">
        <v>153</v>
      </c>
      <c r="B16" s="139" t="s">
        <v>181</v>
      </c>
      <c r="C16" s="34" t="s">
        <v>178</v>
      </c>
      <c r="D16" s="35">
        <v>0</v>
      </c>
      <c r="E16" s="35">
        <v>0</v>
      </c>
      <c r="F16" s="35">
        <v>0</v>
      </c>
      <c r="G16" s="35">
        <v>0</v>
      </c>
      <c r="H16" s="35">
        <v>0</v>
      </c>
      <c r="I16" s="36"/>
    </row>
    <row r="17" spans="1:9" ht="15" customHeight="1" x14ac:dyDescent="0.3">
      <c r="A17" s="137"/>
      <c r="B17" s="140"/>
      <c r="C17" s="12" t="s">
        <v>270</v>
      </c>
      <c r="D17" s="11">
        <v>0</v>
      </c>
      <c r="E17" s="11">
        <v>0</v>
      </c>
      <c r="F17" s="11">
        <v>0</v>
      </c>
      <c r="G17" s="11">
        <v>0</v>
      </c>
      <c r="H17" s="11">
        <v>0</v>
      </c>
      <c r="I17" s="37"/>
    </row>
    <row r="18" spans="1:9" ht="15" customHeight="1" x14ac:dyDescent="0.3">
      <c r="A18" s="137"/>
      <c r="B18" s="140" t="s">
        <v>177</v>
      </c>
      <c r="C18" s="12" t="s">
        <v>176</v>
      </c>
      <c r="D18" s="11">
        <v>0</v>
      </c>
      <c r="E18" s="11">
        <v>0</v>
      </c>
      <c r="F18" s="11">
        <v>0</v>
      </c>
      <c r="G18" s="11">
        <v>0</v>
      </c>
      <c r="H18" s="11">
        <v>0</v>
      </c>
      <c r="I18" s="37"/>
    </row>
    <row r="19" spans="1:9" ht="15" customHeight="1" x14ac:dyDescent="0.3">
      <c r="A19" s="137"/>
      <c r="B19" s="140"/>
      <c r="C19" s="12" t="s">
        <v>175</v>
      </c>
      <c r="D19" s="11">
        <v>152</v>
      </c>
      <c r="E19" s="11">
        <v>0</v>
      </c>
      <c r="F19" s="11">
        <v>0</v>
      </c>
      <c r="G19" s="11">
        <v>0</v>
      </c>
      <c r="H19" s="11">
        <v>0</v>
      </c>
      <c r="I19" s="37"/>
    </row>
    <row r="20" spans="1:9" ht="15" customHeight="1" x14ac:dyDescent="0.3">
      <c r="A20" s="137"/>
      <c r="B20" s="140" t="s">
        <v>174</v>
      </c>
      <c r="C20" s="12" t="s">
        <v>173</v>
      </c>
      <c r="D20" s="11">
        <v>118</v>
      </c>
      <c r="E20" s="11">
        <v>14.8</v>
      </c>
      <c r="F20" s="11">
        <v>0</v>
      </c>
      <c r="G20" s="11">
        <v>0</v>
      </c>
      <c r="H20" s="11">
        <v>0</v>
      </c>
      <c r="I20" s="37"/>
    </row>
    <row r="21" spans="1:9" ht="15" customHeight="1" x14ac:dyDescent="0.3">
      <c r="A21" s="137"/>
      <c r="B21" s="140"/>
      <c r="C21" s="12" t="s">
        <v>172</v>
      </c>
      <c r="D21" s="11">
        <v>0</v>
      </c>
      <c r="E21" s="11">
        <v>4.4000000000000004</v>
      </c>
      <c r="F21" s="11">
        <v>0</v>
      </c>
      <c r="G21" s="11">
        <v>0</v>
      </c>
      <c r="H21" s="59">
        <v>9639</v>
      </c>
      <c r="I21" s="38">
        <v>0</v>
      </c>
    </row>
    <row r="22" spans="1:9" ht="15" customHeight="1" x14ac:dyDescent="0.3">
      <c r="A22" s="137"/>
      <c r="B22" s="140"/>
      <c r="C22" s="12" t="s">
        <v>184</v>
      </c>
      <c r="D22" s="11">
        <v>0</v>
      </c>
      <c r="E22" s="11">
        <v>0</v>
      </c>
      <c r="F22" s="11">
        <v>0</v>
      </c>
      <c r="G22" s="11">
        <v>0</v>
      </c>
      <c r="H22" s="11">
        <v>0</v>
      </c>
      <c r="I22" s="37"/>
    </row>
    <row r="23" spans="1:9" ht="15" customHeight="1" x14ac:dyDescent="0.3">
      <c r="A23" s="137"/>
      <c r="B23" s="140"/>
      <c r="C23" s="12" t="s">
        <v>187</v>
      </c>
      <c r="D23" s="11">
        <v>0</v>
      </c>
      <c r="E23" s="11">
        <v>0</v>
      </c>
      <c r="F23" s="11">
        <v>0</v>
      </c>
      <c r="G23" s="11">
        <v>0</v>
      </c>
      <c r="H23" s="11">
        <v>0</v>
      </c>
      <c r="I23" s="37"/>
    </row>
    <row r="24" spans="1:9" ht="15" customHeight="1" x14ac:dyDescent="0.3">
      <c r="A24" s="137"/>
      <c r="B24" s="140"/>
      <c r="C24" s="12" t="s">
        <v>171</v>
      </c>
      <c r="D24" s="11">
        <v>0</v>
      </c>
      <c r="E24" s="11">
        <v>0</v>
      </c>
      <c r="F24" s="11">
        <v>0</v>
      </c>
      <c r="G24" s="11">
        <v>0</v>
      </c>
      <c r="H24" s="11">
        <v>0</v>
      </c>
      <c r="I24" s="37"/>
    </row>
    <row r="25" spans="1:9" ht="15" customHeight="1" x14ac:dyDescent="0.3">
      <c r="A25" s="137"/>
      <c r="B25" s="140"/>
      <c r="C25" s="12" t="s">
        <v>183</v>
      </c>
      <c r="D25" s="11">
        <v>0</v>
      </c>
      <c r="E25" s="11">
        <v>0</v>
      </c>
      <c r="F25" s="11">
        <v>0</v>
      </c>
      <c r="G25" s="11">
        <v>0</v>
      </c>
      <c r="H25" s="11">
        <v>0</v>
      </c>
      <c r="I25" s="38">
        <v>0</v>
      </c>
    </row>
    <row r="26" spans="1:9" ht="15" customHeight="1" thickBot="1" x14ac:dyDescent="0.35">
      <c r="A26" s="138"/>
      <c r="B26" s="141"/>
      <c r="C26" s="39" t="s">
        <v>170</v>
      </c>
      <c r="D26" s="40">
        <v>182</v>
      </c>
      <c r="E26" s="40">
        <v>0</v>
      </c>
      <c r="F26" s="40">
        <v>3253</v>
      </c>
      <c r="G26" s="40">
        <v>0</v>
      </c>
      <c r="H26" s="40">
        <v>0</v>
      </c>
      <c r="I26" s="41">
        <v>0</v>
      </c>
    </row>
    <row r="27" spans="1:9" ht="15" customHeight="1" x14ac:dyDescent="0.3">
      <c r="A27" s="136" t="s">
        <v>154</v>
      </c>
      <c r="B27" s="139" t="s">
        <v>181</v>
      </c>
      <c r="C27" s="34" t="s">
        <v>178</v>
      </c>
      <c r="D27" s="35">
        <v>0</v>
      </c>
      <c r="E27" s="35">
        <v>0</v>
      </c>
      <c r="F27" s="35">
        <v>0</v>
      </c>
      <c r="G27" s="35">
        <v>0</v>
      </c>
      <c r="H27" s="35">
        <v>0</v>
      </c>
      <c r="I27" s="36"/>
    </row>
    <row r="28" spans="1:9" ht="15" customHeight="1" x14ac:dyDescent="0.3">
      <c r="A28" s="137"/>
      <c r="B28" s="140"/>
      <c r="C28" s="12" t="s">
        <v>270</v>
      </c>
      <c r="D28" s="11">
        <v>0</v>
      </c>
      <c r="E28" s="11">
        <v>0</v>
      </c>
      <c r="F28" s="11">
        <v>0</v>
      </c>
      <c r="G28" s="11">
        <v>0</v>
      </c>
      <c r="H28" s="11">
        <v>0</v>
      </c>
      <c r="I28" s="37"/>
    </row>
    <row r="29" spans="1:9" ht="15" customHeight="1" x14ac:dyDescent="0.3">
      <c r="A29" s="137"/>
      <c r="B29" s="140"/>
      <c r="C29" s="12" t="s">
        <v>171</v>
      </c>
      <c r="D29" s="11">
        <v>0</v>
      </c>
      <c r="E29" s="11">
        <v>0</v>
      </c>
      <c r="F29" s="11">
        <v>0</v>
      </c>
      <c r="G29" s="11">
        <v>0</v>
      </c>
      <c r="H29" s="11">
        <v>0</v>
      </c>
      <c r="I29" s="37"/>
    </row>
    <row r="30" spans="1:9" ht="15" customHeight="1" x14ac:dyDescent="0.3">
      <c r="A30" s="137"/>
      <c r="B30" s="140" t="s">
        <v>177</v>
      </c>
      <c r="C30" s="12" t="s">
        <v>176</v>
      </c>
      <c r="D30" s="11">
        <v>0</v>
      </c>
      <c r="E30" s="11">
        <v>0</v>
      </c>
      <c r="F30" s="11">
        <v>0</v>
      </c>
      <c r="G30" s="11">
        <v>0</v>
      </c>
      <c r="H30" s="11">
        <v>0</v>
      </c>
      <c r="I30" s="37"/>
    </row>
    <row r="31" spans="1:9" ht="15" customHeight="1" x14ac:dyDescent="0.3">
      <c r="A31" s="137"/>
      <c r="B31" s="140"/>
      <c r="C31" s="12" t="s">
        <v>175</v>
      </c>
      <c r="D31" s="11">
        <v>132</v>
      </c>
      <c r="E31" s="11">
        <v>0</v>
      </c>
      <c r="F31" s="11">
        <v>0</v>
      </c>
      <c r="G31" s="11">
        <v>0</v>
      </c>
      <c r="H31" s="11">
        <v>0</v>
      </c>
      <c r="I31" s="37"/>
    </row>
    <row r="32" spans="1:9" ht="15" customHeight="1" x14ac:dyDescent="0.3">
      <c r="A32" s="137"/>
      <c r="B32" s="140" t="s">
        <v>174</v>
      </c>
      <c r="C32" s="12" t="s">
        <v>173</v>
      </c>
      <c r="D32" s="11">
        <v>96.5</v>
      </c>
      <c r="E32" s="11">
        <v>6</v>
      </c>
      <c r="F32" s="11">
        <v>0</v>
      </c>
      <c r="G32" s="11">
        <v>0</v>
      </c>
      <c r="H32" s="11">
        <v>0</v>
      </c>
      <c r="I32" s="38">
        <v>0</v>
      </c>
    </row>
    <row r="33" spans="1:9" ht="15" customHeight="1" x14ac:dyDescent="0.3">
      <c r="A33" s="137"/>
      <c r="B33" s="140"/>
      <c r="C33" s="12" t="s">
        <v>172</v>
      </c>
      <c r="D33" s="11">
        <v>0</v>
      </c>
      <c r="E33" s="11">
        <v>22.6</v>
      </c>
      <c r="F33" s="11">
        <v>0</v>
      </c>
      <c r="G33" s="11">
        <v>0</v>
      </c>
      <c r="H33" s="59">
        <v>6155</v>
      </c>
      <c r="I33" s="38">
        <v>0</v>
      </c>
    </row>
    <row r="34" spans="1:9" ht="15" customHeight="1" x14ac:dyDescent="0.3">
      <c r="A34" s="137"/>
      <c r="B34" s="140"/>
      <c r="C34" s="12" t="s">
        <v>184</v>
      </c>
      <c r="D34" s="11">
        <v>0</v>
      </c>
      <c r="E34" s="11">
        <v>0</v>
      </c>
      <c r="F34" s="11">
        <v>0</v>
      </c>
      <c r="G34" s="11">
        <v>0</v>
      </c>
      <c r="H34" s="11">
        <v>0</v>
      </c>
      <c r="I34" s="37"/>
    </row>
    <row r="35" spans="1:9" ht="15" customHeight="1" x14ac:dyDescent="0.3">
      <c r="A35" s="137"/>
      <c r="B35" s="140"/>
      <c r="C35" s="12" t="s">
        <v>187</v>
      </c>
      <c r="D35" s="11">
        <v>0</v>
      </c>
      <c r="E35" s="11">
        <v>0</v>
      </c>
      <c r="F35" s="11">
        <v>0</v>
      </c>
      <c r="G35" s="11">
        <v>0</v>
      </c>
      <c r="H35" s="11">
        <v>0</v>
      </c>
      <c r="I35" s="38">
        <v>0</v>
      </c>
    </row>
    <row r="36" spans="1:9" ht="15" customHeight="1" x14ac:dyDescent="0.3">
      <c r="A36" s="137"/>
      <c r="B36" s="140"/>
      <c r="C36" s="12" t="s">
        <v>171</v>
      </c>
      <c r="D36" s="11">
        <v>0</v>
      </c>
      <c r="E36" s="11">
        <v>0</v>
      </c>
      <c r="F36" s="11">
        <v>0</v>
      </c>
      <c r="G36" s="11">
        <v>0</v>
      </c>
      <c r="H36" s="59">
        <v>4508</v>
      </c>
      <c r="I36" s="37"/>
    </row>
    <row r="37" spans="1:9" ht="15" customHeight="1" x14ac:dyDescent="0.3">
      <c r="A37" s="137"/>
      <c r="B37" s="140"/>
      <c r="C37" s="12" t="s">
        <v>183</v>
      </c>
      <c r="D37" s="11">
        <v>0</v>
      </c>
      <c r="E37" s="11">
        <v>0</v>
      </c>
      <c r="F37" s="11">
        <v>0</v>
      </c>
      <c r="G37" s="11">
        <v>0</v>
      </c>
      <c r="H37" s="11">
        <v>0</v>
      </c>
      <c r="I37" s="37"/>
    </row>
    <row r="38" spans="1:9" ht="15" customHeight="1" thickBot="1" x14ac:dyDescent="0.35">
      <c r="A38" s="138"/>
      <c r="B38" s="141"/>
      <c r="C38" s="39" t="s">
        <v>170</v>
      </c>
      <c r="D38" s="40">
        <v>61.7</v>
      </c>
      <c r="E38" s="40">
        <v>3</v>
      </c>
      <c r="F38" s="40">
        <v>0</v>
      </c>
      <c r="G38" s="40">
        <v>0</v>
      </c>
      <c r="H38" s="40">
        <v>0</v>
      </c>
      <c r="I38" s="62">
        <v>1004</v>
      </c>
    </row>
    <row r="39" spans="1:9" ht="15" customHeight="1" x14ac:dyDescent="0.3">
      <c r="A39" s="136" t="s">
        <v>155</v>
      </c>
      <c r="B39" s="139" t="s">
        <v>181</v>
      </c>
      <c r="C39" s="34" t="s">
        <v>180</v>
      </c>
      <c r="D39" s="35">
        <v>0</v>
      </c>
      <c r="E39" s="35">
        <v>0</v>
      </c>
      <c r="F39" s="35">
        <v>0</v>
      </c>
      <c r="G39" s="35">
        <v>0</v>
      </c>
      <c r="H39" s="35">
        <v>0</v>
      </c>
      <c r="I39" s="36"/>
    </row>
    <row r="40" spans="1:9" ht="15" customHeight="1" x14ac:dyDescent="0.3">
      <c r="A40" s="137"/>
      <c r="B40" s="140"/>
      <c r="C40" s="12" t="s">
        <v>178</v>
      </c>
      <c r="D40" s="11">
        <v>0</v>
      </c>
      <c r="E40" s="11">
        <v>0</v>
      </c>
      <c r="F40" s="11">
        <v>0</v>
      </c>
      <c r="G40" s="11">
        <v>0</v>
      </c>
      <c r="H40" s="11">
        <v>0</v>
      </c>
      <c r="I40" s="37"/>
    </row>
    <row r="41" spans="1:9" ht="15" customHeight="1" x14ac:dyDescent="0.3">
      <c r="A41" s="137"/>
      <c r="B41" s="140"/>
      <c r="C41" s="12" t="s">
        <v>269</v>
      </c>
      <c r="D41" s="11">
        <v>0</v>
      </c>
      <c r="E41" s="11">
        <v>0</v>
      </c>
      <c r="F41" s="11">
        <v>0</v>
      </c>
      <c r="G41" s="11">
        <v>0</v>
      </c>
      <c r="H41" s="11">
        <v>0</v>
      </c>
      <c r="I41" s="37"/>
    </row>
    <row r="42" spans="1:9" ht="15" customHeight="1" x14ac:dyDescent="0.3">
      <c r="A42" s="137"/>
      <c r="B42" s="140" t="s">
        <v>179</v>
      </c>
      <c r="C42" s="12" t="s">
        <v>172</v>
      </c>
      <c r="D42" s="11">
        <v>173</v>
      </c>
      <c r="E42" s="17">
        <v>1087</v>
      </c>
      <c r="F42" s="11">
        <v>0</v>
      </c>
      <c r="G42" s="11">
        <v>0</v>
      </c>
      <c r="H42" s="11">
        <v>0</v>
      </c>
      <c r="I42" s="38">
        <v>0</v>
      </c>
    </row>
    <row r="43" spans="1:9" ht="15" customHeight="1" x14ac:dyDescent="0.3">
      <c r="A43" s="137"/>
      <c r="B43" s="140"/>
      <c r="C43" s="12" t="s">
        <v>178</v>
      </c>
      <c r="D43" s="11">
        <v>0</v>
      </c>
      <c r="E43" s="11">
        <v>0</v>
      </c>
      <c r="F43" s="11">
        <v>0</v>
      </c>
      <c r="G43" s="11">
        <v>0</v>
      </c>
      <c r="H43" s="11">
        <v>0</v>
      </c>
      <c r="I43" s="37"/>
    </row>
    <row r="44" spans="1:9" ht="15" customHeight="1" x14ac:dyDescent="0.3">
      <c r="A44" s="137"/>
      <c r="B44" s="140" t="s">
        <v>177</v>
      </c>
      <c r="C44" s="12" t="s">
        <v>176</v>
      </c>
      <c r="D44" s="11">
        <v>0</v>
      </c>
      <c r="E44" s="11">
        <v>0</v>
      </c>
      <c r="F44" s="11">
        <v>0</v>
      </c>
      <c r="G44" s="11">
        <v>0</v>
      </c>
      <c r="H44" s="11">
        <v>0</v>
      </c>
      <c r="I44" s="37"/>
    </row>
    <row r="45" spans="1:9" ht="15" customHeight="1" x14ac:dyDescent="0.3">
      <c r="A45" s="137"/>
      <c r="B45" s="140"/>
      <c r="C45" s="12" t="s">
        <v>175</v>
      </c>
      <c r="D45" s="11">
        <v>148</v>
      </c>
      <c r="E45" s="11">
        <v>4.7</v>
      </c>
      <c r="F45" s="11">
        <v>0</v>
      </c>
      <c r="G45" s="11">
        <v>0</v>
      </c>
      <c r="H45" s="11">
        <v>0</v>
      </c>
      <c r="I45" s="37"/>
    </row>
    <row r="46" spans="1:9" ht="15" customHeight="1" x14ac:dyDescent="0.3">
      <c r="A46" s="137"/>
      <c r="B46" s="140" t="s">
        <v>174</v>
      </c>
      <c r="C46" s="12" t="s">
        <v>173</v>
      </c>
      <c r="D46" s="11">
        <v>0</v>
      </c>
      <c r="E46" s="17">
        <v>624</v>
      </c>
      <c r="F46" s="11">
        <v>0</v>
      </c>
      <c r="G46" s="11">
        <v>0</v>
      </c>
      <c r="H46" s="11">
        <v>0</v>
      </c>
      <c r="I46" s="61">
        <v>639</v>
      </c>
    </row>
    <row r="47" spans="1:9" ht="15" customHeight="1" x14ac:dyDescent="0.3">
      <c r="A47" s="137"/>
      <c r="B47" s="140"/>
      <c r="C47" s="12" t="s">
        <v>172</v>
      </c>
      <c r="D47" s="11">
        <v>152</v>
      </c>
      <c r="E47" s="17">
        <v>1104</v>
      </c>
      <c r="F47" s="11">
        <v>0</v>
      </c>
      <c r="G47" s="11">
        <v>0</v>
      </c>
      <c r="H47" s="11">
        <v>0</v>
      </c>
      <c r="I47" s="61">
        <v>768</v>
      </c>
    </row>
    <row r="48" spans="1:9" ht="15" customHeight="1" x14ac:dyDescent="0.3">
      <c r="A48" s="137"/>
      <c r="B48" s="140"/>
      <c r="C48" s="12" t="s">
        <v>184</v>
      </c>
      <c r="D48" s="11">
        <v>142</v>
      </c>
      <c r="E48" s="11">
        <v>3.9</v>
      </c>
      <c r="F48" s="11">
        <v>0</v>
      </c>
      <c r="G48" s="11">
        <v>0</v>
      </c>
      <c r="H48" s="11">
        <v>0</v>
      </c>
      <c r="I48" s="37"/>
    </row>
    <row r="49" spans="1:9" ht="15" customHeight="1" x14ac:dyDescent="0.3">
      <c r="A49" s="137"/>
      <c r="B49" s="140"/>
      <c r="C49" s="12" t="s">
        <v>171</v>
      </c>
      <c r="D49" s="11">
        <v>0</v>
      </c>
      <c r="E49" s="11">
        <v>8.8000000000000007</v>
      </c>
      <c r="F49" s="11">
        <v>0</v>
      </c>
      <c r="G49" s="11">
        <v>0</v>
      </c>
      <c r="H49" s="59">
        <v>10899</v>
      </c>
      <c r="I49" s="37"/>
    </row>
    <row r="50" spans="1:9" ht="15" customHeight="1" x14ac:dyDescent="0.3">
      <c r="A50" s="137"/>
      <c r="B50" s="140"/>
      <c r="C50" s="12" t="s">
        <v>183</v>
      </c>
      <c r="D50" s="11">
        <v>0</v>
      </c>
      <c r="E50" s="11">
        <v>7.6</v>
      </c>
      <c r="F50" s="11">
        <v>0</v>
      </c>
      <c r="G50" s="11">
        <v>0</v>
      </c>
      <c r="H50" s="11">
        <v>0</v>
      </c>
      <c r="I50" s="37"/>
    </row>
    <row r="51" spans="1:9" ht="15" customHeight="1" thickBot="1" x14ac:dyDescent="0.35">
      <c r="A51" s="138"/>
      <c r="B51" s="141"/>
      <c r="C51" s="39" t="s">
        <v>170</v>
      </c>
      <c r="D51" s="40">
        <v>0</v>
      </c>
      <c r="E51" s="42">
        <v>87150</v>
      </c>
      <c r="F51" s="40">
        <v>0</v>
      </c>
      <c r="G51" s="40">
        <v>0</v>
      </c>
      <c r="H51" s="40">
        <v>0</v>
      </c>
      <c r="I51" s="43"/>
    </row>
    <row r="52" spans="1:9" ht="15" customHeight="1" x14ac:dyDescent="0.3">
      <c r="A52" s="136" t="s">
        <v>156</v>
      </c>
      <c r="B52" s="139" t="s">
        <v>181</v>
      </c>
      <c r="C52" s="34" t="s">
        <v>178</v>
      </c>
      <c r="D52" s="35">
        <v>0</v>
      </c>
      <c r="E52" s="35">
        <v>0</v>
      </c>
      <c r="F52" s="35">
        <v>0</v>
      </c>
      <c r="G52" s="35">
        <v>0</v>
      </c>
      <c r="H52" s="35">
        <v>0</v>
      </c>
      <c r="I52" s="36"/>
    </row>
    <row r="53" spans="1:9" ht="15" customHeight="1" x14ac:dyDescent="0.3">
      <c r="A53" s="137"/>
      <c r="B53" s="140"/>
      <c r="C53" s="12" t="s">
        <v>270</v>
      </c>
      <c r="D53" s="11">
        <v>0</v>
      </c>
      <c r="E53" s="11">
        <v>0</v>
      </c>
      <c r="F53" s="11">
        <v>0</v>
      </c>
      <c r="G53" s="11">
        <v>0</v>
      </c>
      <c r="H53" s="11">
        <v>0</v>
      </c>
      <c r="I53" s="37"/>
    </row>
    <row r="54" spans="1:9" ht="15" customHeight="1" x14ac:dyDescent="0.3">
      <c r="A54" s="137"/>
      <c r="B54" s="140"/>
      <c r="C54" s="12" t="s">
        <v>171</v>
      </c>
      <c r="D54" s="11">
        <v>0</v>
      </c>
      <c r="E54" s="11">
        <v>18</v>
      </c>
      <c r="F54" s="11">
        <v>456</v>
      </c>
      <c r="G54" s="11">
        <v>0</v>
      </c>
      <c r="H54" s="11">
        <v>0</v>
      </c>
      <c r="I54" s="37"/>
    </row>
    <row r="55" spans="1:9" ht="15" customHeight="1" x14ac:dyDescent="0.3">
      <c r="A55" s="137"/>
      <c r="B55" s="140" t="s">
        <v>177</v>
      </c>
      <c r="C55" s="12" t="s">
        <v>176</v>
      </c>
      <c r="D55" s="11">
        <v>0</v>
      </c>
      <c r="E55" s="11">
        <v>0.6</v>
      </c>
      <c r="F55" s="11">
        <v>0</v>
      </c>
      <c r="G55" s="11">
        <v>0</v>
      </c>
      <c r="H55" s="11">
        <v>0</v>
      </c>
      <c r="I55" s="37"/>
    </row>
    <row r="56" spans="1:9" ht="15" customHeight="1" x14ac:dyDescent="0.3">
      <c r="A56" s="137"/>
      <c r="B56" s="140"/>
      <c r="C56" s="12" t="s">
        <v>175</v>
      </c>
      <c r="D56" s="11">
        <v>189</v>
      </c>
      <c r="E56" s="11">
        <v>365</v>
      </c>
      <c r="F56" s="11">
        <v>0</v>
      </c>
      <c r="G56" s="11">
        <v>0</v>
      </c>
      <c r="H56" s="11">
        <v>0</v>
      </c>
      <c r="I56" s="37"/>
    </row>
    <row r="57" spans="1:9" ht="15" customHeight="1" x14ac:dyDescent="0.3">
      <c r="A57" s="137"/>
      <c r="B57" s="140" t="s">
        <v>174</v>
      </c>
      <c r="C57" s="12" t="s">
        <v>172</v>
      </c>
      <c r="D57" s="11">
        <v>0</v>
      </c>
      <c r="E57" s="11">
        <v>1.4</v>
      </c>
      <c r="F57" s="11">
        <v>0</v>
      </c>
      <c r="G57" s="11">
        <v>0</v>
      </c>
      <c r="H57" s="11">
        <v>0</v>
      </c>
      <c r="I57" s="38">
        <v>0</v>
      </c>
    </row>
    <row r="58" spans="1:9" ht="15" customHeight="1" x14ac:dyDescent="0.3">
      <c r="A58" s="137"/>
      <c r="B58" s="140"/>
      <c r="C58" s="12" t="s">
        <v>171</v>
      </c>
      <c r="D58" s="11">
        <v>0</v>
      </c>
      <c r="E58" s="11">
        <v>0</v>
      </c>
      <c r="F58" s="11">
        <v>0</v>
      </c>
      <c r="G58" s="11">
        <v>0</v>
      </c>
      <c r="H58" s="11">
        <v>0</v>
      </c>
      <c r="I58" s="37"/>
    </row>
    <row r="59" spans="1:9" ht="15" customHeight="1" thickBot="1" x14ac:dyDescent="0.35">
      <c r="A59" s="138"/>
      <c r="B59" s="141"/>
      <c r="C59" s="39" t="s">
        <v>170</v>
      </c>
      <c r="D59" s="40">
        <v>0</v>
      </c>
      <c r="E59" s="40">
        <v>17.899999999999999</v>
      </c>
      <c r="F59" s="40">
        <v>0</v>
      </c>
      <c r="G59" s="40">
        <v>0</v>
      </c>
      <c r="H59" s="40">
        <v>0</v>
      </c>
      <c r="I59" s="43"/>
    </row>
    <row r="60" spans="1:9" ht="15" customHeight="1" x14ac:dyDescent="0.3">
      <c r="A60" s="136" t="s">
        <v>157</v>
      </c>
      <c r="B60" s="139" t="s">
        <v>181</v>
      </c>
      <c r="C60" s="34" t="s">
        <v>178</v>
      </c>
      <c r="D60" s="35">
        <v>0</v>
      </c>
      <c r="E60" s="35">
        <v>0</v>
      </c>
      <c r="F60" s="35">
        <v>0</v>
      </c>
      <c r="G60" s="35">
        <v>0</v>
      </c>
      <c r="H60" s="35">
        <v>0</v>
      </c>
      <c r="I60" s="36"/>
    </row>
    <row r="61" spans="1:9" ht="15" customHeight="1" x14ac:dyDescent="0.3">
      <c r="A61" s="137"/>
      <c r="B61" s="140"/>
      <c r="C61" s="12" t="s">
        <v>270</v>
      </c>
      <c r="D61" s="11">
        <v>0</v>
      </c>
      <c r="E61" s="11">
        <v>0</v>
      </c>
      <c r="F61" s="11">
        <v>0</v>
      </c>
      <c r="G61" s="11">
        <v>0</v>
      </c>
      <c r="H61" s="11">
        <v>0</v>
      </c>
      <c r="I61" s="37"/>
    </row>
    <row r="62" spans="1:9" ht="15" customHeight="1" x14ac:dyDescent="0.3">
      <c r="A62" s="137"/>
      <c r="B62" s="140"/>
      <c r="C62" s="12" t="s">
        <v>171</v>
      </c>
      <c r="D62" s="11">
        <v>0</v>
      </c>
      <c r="E62" s="11">
        <v>16.600000000000001</v>
      </c>
      <c r="F62" s="11">
        <v>0</v>
      </c>
      <c r="G62" s="11">
        <v>0</v>
      </c>
      <c r="H62" s="11">
        <v>0</v>
      </c>
      <c r="I62" s="37"/>
    </row>
    <row r="63" spans="1:9" ht="15" customHeight="1" x14ac:dyDescent="0.3">
      <c r="A63" s="137"/>
      <c r="B63" s="140" t="s">
        <v>177</v>
      </c>
      <c r="C63" s="12" t="s">
        <v>176</v>
      </c>
      <c r="D63" s="11">
        <v>0</v>
      </c>
      <c r="E63" s="11">
        <v>0</v>
      </c>
      <c r="F63" s="11">
        <v>0</v>
      </c>
      <c r="G63" s="11">
        <v>0</v>
      </c>
      <c r="H63" s="11">
        <v>0</v>
      </c>
      <c r="I63" s="37"/>
    </row>
    <row r="64" spans="1:9" ht="15" customHeight="1" x14ac:dyDescent="0.3">
      <c r="A64" s="137"/>
      <c r="B64" s="140"/>
      <c r="C64" s="12" t="s">
        <v>175</v>
      </c>
      <c r="D64" s="11">
        <v>250</v>
      </c>
      <c r="E64" s="11">
        <v>378</v>
      </c>
      <c r="F64" s="11">
        <v>0</v>
      </c>
      <c r="G64" s="11">
        <v>0</v>
      </c>
      <c r="H64" s="11">
        <v>0</v>
      </c>
      <c r="I64" s="37"/>
    </row>
    <row r="65" spans="1:9" ht="15" customHeight="1" x14ac:dyDescent="0.3">
      <c r="A65" s="137"/>
      <c r="B65" s="140" t="s">
        <v>174</v>
      </c>
      <c r="C65" s="12" t="s">
        <v>176</v>
      </c>
      <c r="D65" s="11">
        <v>0</v>
      </c>
      <c r="E65" s="11">
        <v>1.4</v>
      </c>
      <c r="F65" s="11">
        <v>0</v>
      </c>
      <c r="G65" s="11">
        <v>0</v>
      </c>
      <c r="H65" s="11">
        <v>0</v>
      </c>
      <c r="I65" s="37"/>
    </row>
    <row r="66" spans="1:9" ht="15" customHeight="1" x14ac:dyDescent="0.3">
      <c r="A66" s="137"/>
      <c r="B66" s="140"/>
      <c r="C66" s="12" t="s">
        <v>172</v>
      </c>
      <c r="D66" s="11">
        <v>0</v>
      </c>
      <c r="E66" s="11">
        <v>131</v>
      </c>
      <c r="F66" s="11">
        <v>0</v>
      </c>
      <c r="G66" s="11">
        <v>0</v>
      </c>
      <c r="H66" s="11">
        <v>0</v>
      </c>
      <c r="I66" s="61">
        <v>5275</v>
      </c>
    </row>
    <row r="67" spans="1:9" ht="15" customHeight="1" x14ac:dyDescent="0.3">
      <c r="A67" s="137"/>
      <c r="B67" s="140"/>
      <c r="C67" s="12" t="s">
        <v>171</v>
      </c>
      <c r="D67" s="11">
        <v>0</v>
      </c>
      <c r="E67" s="11">
        <v>12.2</v>
      </c>
      <c r="F67" s="11">
        <v>0</v>
      </c>
      <c r="G67" s="11">
        <v>0</v>
      </c>
      <c r="H67" s="59">
        <v>28935</v>
      </c>
      <c r="I67" s="37"/>
    </row>
    <row r="68" spans="1:9" ht="15" customHeight="1" thickBot="1" x14ac:dyDescent="0.35">
      <c r="A68" s="138"/>
      <c r="B68" s="141"/>
      <c r="C68" s="39" t="s">
        <v>170</v>
      </c>
      <c r="D68" s="40">
        <v>0</v>
      </c>
      <c r="E68" s="40">
        <v>64.599999999999994</v>
      </c>
      <c r="F68" s="40">
        <v>0</v>
      </c>
      <c r="G68" s="40">
        <v>0</v>
      </c>
      <c r="H68" s="40">
        <v>0</v>
      </c>
      <c r="I68" s="43"/>
    </row>
    <row r="69" spans="1:9" ht="15" customHeight="1" x14ac:dyDescent="0.3">
      <c r="A69" s="136" t="s">
        <v>158</v>
      </c>
      <c r="B69" s="139" t="s">
        <v>181</v>
      </c>
      <c r="C69" s="34" t="s">
        <v>185</v>
      </c>
      <c r="D69" s="35">
        <v>0</v>
      </c>
      <c r="E69" s="35">
        <v>9.3000000000000007</v>
      </c>
      <c r="F69" s="35">
        <v>0</v>
      </c>
      <c r="G69" s="35">
        <v>0</v>
      </c>
      <c r="H69" s="35">
        <v>0</v>
      </c>
      <c r="I69" s="36"/>
    </row>
    <row r="70" spans="1:9" ht="15" customHeight="1" x14ac:dyDescent="0.3">
      <c r="A70" s="137"/>
      <c r="B70" s="140"/>
      <c r="C70" s="12" t="s">
        <v>178</v>
      </c>
      <c r="D70" s="11">
        <v>0</v>
      </c>
      <c r="E70" s="11">
        <v>0</v>
      </c>
      <c r="F70" s="11">
        <v>0</v>
      </c>
      <c r="G70" s="11">
        <v>0</v>
      </c>
      <c r="H70" s="11">
        <v>0</v>
      </c>
      <c r="I70" s="37"/>
    </row>
    <row r="71" spans="1:9" ht="15" customHeight="1" x14ac:dyDescent="0.3">
      <c r="A71" s="137"/>
      <c r="B71" s="140" t="s">
        <v>177</v>
      </c>
      <c r="C71" s="12" t="s">
        <v>176</v>
      </c>
      <c r="D71" s="11">
        <v>0</v>
      </c>
      <c r="E71" s="11">
        <v>0</v>
      </c>
      <c r="F71" s="11">
        <v>0</v>
      </c>
      <c r="G71" s="11">
        <v>0</v>
      </c>
      <c r="H71" s="11">
        <v>0</v>
      </c>
      <c r="I71" s="37"/>
    </row>
    <row r="72" spans="1:9" ht="15" customHeight="1" x14ac:dyDescent="0.3">
      <c r="A72" s="137"/>
      <c r="B72" s="140"/>
      <c r="C72" s="12" t="s">
        <v>175</v>
      </c>
      <c r="D72" s="11">
        <v>123</v>
      </c>
      <c r="E72" s="11">
        <v>0</v>
      </c>
      <c r="F72" s="11">
        <v>0</v>
      </c>
      <c r="G72" s="11">
        <v>0</v>
      </c>
      <c r="H72" s="11">
        <v>0</v>
      </c>
      <c r="I72" s="37"/>
    </row>
    <row r="73" spans="1:9" ht="15" customHeight="1" x14ac:dyDescent="0.3">
      <c r="A73" s="137"/>
      <c r="B73" s="140" t="s">
        <v>174</v>
      </c>
      <c r="C73" s="12" t="s">
        <v>172</v>
      </c>
      <c r="D73" s="11">
        <v>0</v>
      </c>
      <c r="E73" s="17">
        <v>776</v>
      </c>
      <c r="F73" s="11">
        <v>0</v>
      </c>
      <c r="G73" s="11">
        <v>0</v>
      </c>
      <c r="H73" s="59">
        <v>8739</v>
      </c>
      <c r="I73" s="38">
        <v>0</v>
      </c>
    </row>
    <row r="74" spans="1:9" ht="15" customHeight="1" x14ac:dyDescent="0.3">
      <c r="A74" s="137"/>
      <c r="B74" s="140"/>
      <c r="C74" s="12" t="s">
        <v>171</v>
      </c>
      <c r="D74" s="11">
        <v>0</v>
      </c>
      <c r="E74" s="11">
        <v>0</v>
      </c>
      <c r="F74" s="11">
        <v>0</v>
      </c>
      <c r="G74" s="11">
        <v>0</v>
      </c>
      <c r="H74" s="59">
        <v>6725</v>
      </c>
      <c r="I74" s="37"/>
    </row>
    <row r="75" spans="1:9" ht="15" customHeight="1" thickBot="1" x14ac:dyDescent="0.35">
      <c r="A75" s="138"/>
      <c r="B75" s="141"/>
      <c r="C75" s="39" t="s">
        <v>170</v>
      </c>
      <c r="D75" s="40">
        <v>0</v>
      </c>
      <c r="E75" s="40">
        <v>2.2000000000000002</v>
      </c>
      <c r="F75" s="40">
        <v>0</v>
      </c>
      <c r="G75" s="40">
        <v>0</v>
      </c>
      <c r="H75" s="40">
        <v>0</v>
      </c>
      <c r="I75" s="43"/>
    </row>
    <row r="76" spans="1:9" ht="15" customHeight="1" x14ac:dyDescent="0.3">
      <c r="A76" s="136" t="s">
        <v>159</v>
      </c>
      <c r="B76" s="139" t="s">
        <v>181</v>
      </c>
      <c r="C76" s="34" t="s">
        <v>185</v>
      </c>
      <c r="D76" s="35">
        <v>0</v>
      </c>
      <c r="E76" s="35">
        <v>1.2</v>
      </c>
      <c r="F76" s="35">
        <v>0</v>
      </c>
      <c r="G76" s="35">
        <v>0</v>
      </c>
      <c r="H76" s="35">
        <v>0</v>
      </c>
      <c r="I76" s="36"/>
    </row>
    <row r="77" spans="1:9" ht="15" customHeight="1" x14ac:dyDescent="0.3">
      <c r="A77" s="137"/>
      <c r="B77" s="140"/>
      <c r="C77" s="12" t="s">
        <v>178</v>
      </c>
      <c r="D77" s="11">
        <v>0</v>
      </c>
      <c r="E77" s="11">
        <v>0</v>
      </c>
      <c r="F77" s="11">
        <v>0</v>
      </c>
      <c r="G77" s="11">
        <v>0</v>
      </c>
      <c r="H77" s="11">
        <v>0</v>
      </c>
      <c r="I77" s="37"/>
    </row>
    <row r="78" spans="1:9" ht="15" customHeight="1" x14ac:dyDescent="0.3">
      <c r="A78" s="137"/>
      <c r="B78" s="140"/>
      <c r="C78" s="12" t="s">
        <v>271</v>
      </c>
      <c r="D78" s="11">
        <v>0</v>
      </c>
      <c r="E78" s="11">
        <v>13.8</v>
      </c>
      <c r="F78" s="11">
        <v>0</v>
      </c>
      <c r="G78" s="11">
        <v>0</v>
      </c>
      <c r="H78" s="11">
        <v>0</v>
      </c>
      <c r="I78" s="37"/>
    </row>
    <row r="79" spans="1:9" ht="15" customHeight="1" x14ac:dyDescent="0.3">
      <c r="A79" s="137"/>
      <c r="B79" s="140" t="s">
        <v>177</v>
      </c>
      <c r="C79" s="12" t="s">
        <v>176</v>
      </c>
      <c r="D79" s="11">
        <v>0</v>
      </c>
      <c r="E79" s="11">
        <v>0</v>
      </c>
      <c r="F79" s="11">
        <v>0</v>
      </c>
      <c r="G79" s="11">
        <v>0</v>
      </c>
      <c r="H79" s="11">
        <v>0</v>
      </c>
      <c r="I79" s="37"/>
    </row>
    <row r="80" spans="1:9" ht="15" customHeight="1" x14ac:dyDescent="0.3">
      <c r="A80" s="137"/>
      <c r="B80" s="140"/>
      <c r="C80" s="12" t="s">
        <v>175</v>
      </c>
      <c r="D80" s="11">
        <v>167</v>
      </c>
      <c r="E80" s="11">
        <v>0</v>
      </c>
      <c r="F80" s="11">
        <v>0</v>
      </c>
      <c r="G80" s="11">
        <v>0</v>
      </c>
      <c r="H80" s="11">
        <v>0</v>
      </c>
      <c r="I80" s="37"/>
    </row>
    <row r="81" spans="1:9" ht="15" customHeight="1" x14ac:dyDescent="0.3">
      <c r="A81" s="137"/>
      <c r="B81" s="140" t="s">
        <v>174</v>
      </c>
      <c r="C81" s="12" t="s">
        <v>173</v>
      </c>
      <c r="D81" s="11">
        <v>212</v>
      </c>
      <c r="E81" s="11">
        <v>139</v>
      </c>
      <c r="F81" s="11">
        <v>0</v>
      </c>
      <c r="G81" s="11">
        <v>0</v>
      </c>
      <c r="H81" s="11">
        <v>0</v>
      </c>
      <c r="I81" s="38">
        <v>0</v>
      </c>
    </row>
    <row r="82" spans="1:9" ht="12" x14ac:dyDescent="0.3">
      <c r="A82" s="137"/>
      <c r="B82" s="140"/>
      <c r="C82" s="12" t="s">
        <v>172</v>
      </c>
      <c r="D82" s="59">
        <v>4212</v>
      </c>
      <c r="E82" s="11">
        <v>17</v>
      </c>
      <c r="F82" s="11">
        <v>3.3</v>
      </c>
      <c r="G82" s="11">
        <v>1.2</v>
      </c>
      <c r="H82" s="59">
        <v>15719</v>
      </c>
      <c r="I82" s="38">
        <v>0</v>
      </c>
    </row>
    <row r="83" spans="1:9" ht="15" customHeight="1" x14ac:dyDescent="0.3">
      <c r="A83" s="137"/>
      <c r="B83" s="140"/>
      <c r="C83" s="12" t="s">
        <v>193</v>
      </c>
      <c r="D83" s="59">
        <v>11170</v>
      </c>
      <c r="E83" s="11">
        <v>15.7</v>
      </c>
      <c r="F83" s="11">
        <v>390458</v>
      </c>
      <c r="G83" s="11">
        <v>0</v>
      </c>
      <c r="H83" s="11">
        <v>0</v>
      </c>
      <c r="I83" s="38">
        <v>0</v>
      </c>
    </row>
    <row r="84" spans="1:9" ht="15" customHeight="1" x14ac:dyDescent="0.3">
      <c r="A84" s="137"/>
      <c r="B84" s="140"/>
      <c r="C84" s="12" t="s">
        <v>184</v>
      </c>
      <c r="D84" s="11">
        <v>0</v>
      </c>
      <c r="E84" s="11">
        <v>82.4</v>
      </c>
      <c r="F84" s="11">
        <v>0</v>
      </c>
      <c r="G84" s="11">
        <v>0</v>
      </c>
      <c r="H84" s="11">
        <v>0</v>
      </c>
      <c r="I84" s="37"/>
    </row>
    <row r="85" spans="1:9" ht="15" customHeight="1" x14ac:dyDescent="0.3">
      <c r="A85" s="137"/>
      <c r="B85" s="140"/>
      <c r="C85" s="12" t="s">
        <v>187</v>
      </c>
      <c r="D85" s="59">
        <v>3225</v>
      </c>
      <c r="E85" s="17">
        <v>10972</v>
      </c>
      <c r="F85" s="11">
        <v>0</v>
      </c>
      <c r="G85" s="11">
        <v>0</v>
      </c>
      <c r="H85" s="11">
        <v>0</v>
      </c>
      <c r="I85" s="38">
        <v>0</v>
      </c>
    </row>
    <row r="86" spans="1:9" ht="12" x14ac:dyDescent="0.3">
      <c r="A86" s="137"/>
      <c r="B86" s="140"/>
      <c r="C86" s="12" t="s">
        <v>171</v>
      </c>
      <c r="D86" s="59">
        <v>775</v>
      </c>
      <c r="E86" s="17">
        <v>3123</v>
      </c>
      <c r="F86" s="11">
        <v>0</v>
      </c>
      <c r="G86" s="11">
        <v>0</v>
      </c>
      <c r="H86" s="59">
        <v>4799</v>
      </c>
      <c r="I86" s="37"/>
    </row>
    <row r="87" spans="1:9" ht="15" customHeight="1" thickBot="1" x14ac:dyDescent="0.35">
      <c r="A87" s="138"/>
      <c r="B87" s="141"/>
      <c r="C87" s="39" t="s">
        <v>170</v>
      </c>
      <c r="D87" s="40">
        <v>0</v>
      </c>
      <c r="E87" s="40">
        <v>17.8</v>
      </c>
      <c r="F87" s="40">
        <v>0</v>
      </c>
      <c r="G87" s="40">
        <v>0</v>
      </c>
      <c r="H87" s="60">
        <v>12302</v>
      </c>
      <c r="I87" s="43"/>
    </row>
    <row r="88" spans="1:9" ht="15" customHeight="1" x14ac:dyDescent="0.3">
      <c r="A88" s="136" t="s">
        <v>160</v>
      </c>
      <c r="B88" s="139" t="s">
        <v>181</v>
      </c>
      <c r="C88" s="34" t="s">
        <v>180</v>
      </c>
      <c r="D88" s="35">
        <v>0</v>
      </c>
      <c r="E88" s="35">
        <v>3.3</v>
      </c>
      <c r="F88" s="35">
        <v>0</v>
      </c>
      <c r="G88" s="35">
        <v>0</v>
      </c>
      <c r="H88" s="35">
        <v>0</v>
      </c>
      <c r="I88" s="36"/>
    </row>
    <row r="89" spans="1:9" ht="15" customHeight="1" x14ac:dyDescent="0.3">
      <c r="A89" s="137"/>
      <c r="B89" s="140"/>
      <c r="C89" s="12" t="s">
        <v>178</v>
      </c>
      <c r="D89" s="11">
        <v>0</v>
      </c>
      <c r="E89" s="11">
        <v>3.5</v>
      </c>
      <c r="F89" s="11">
        <v>0</v>
      </c>
      <c r="G89" s="11">
        <v>0</v>
      </c>
      <c r="H89" s="11">
        <v>0</v>
      </c>
      <c r="I89" s="37"/>
    </row>
    <row r="90" spans="1:9" ht="15" customHeight="1" x14ac:dyDescent="0.3">
      <c r="A90" s="137"/>
      <c r="B90" s="140"/>
      <c r="C90" s="12" t="s">
        <v>269</v>
      </c>
      <c r="D90" s="11">
        <v>0</v>
      </c>
      <c r="E90" s="17">
        <v>2939</v>
      </c>
      <c r="F90" s="11">
        <v>0</v>
      </c>
      <c r="G90" s="11">
        <v>0</v>
      </c>
      <c r="H90" s="11">
        <v>0</v>
      </c>
      <c r="I90" s="37"/>
    </row>
    <row r="91" spans="1:9" ht="15" customHeight="1" x14ac:dyDescent="0.3">
      <c r="A91" s="137"/>
      <c r="B91" s="140" t="s">
        <v>179</v>
      </c>
      <c r="C91" s="12" t="s">
        <v>172</v>
      </c>
      <c r="D91" s="11">
        <v>115</v>
      </c>
      <c r="E91" s="17">
        <v>636</v>
      </c>
      <c r="F91" s="11">
        <v>0</v>
      </c>
      <c r="G91" s="11">
        <v>0</v>
      </c>
      <c r="H91" s="59">
        <v>24223</v>
      </c>
      <c r="I91" s="63">
        <v>607</v>
      </c>
    </row>
    <row r="92" spans="1:9" ht="15" customHeight="1" x14ac:dyDescent="0.3">
      <c r="A92" s="137"/>
      <c r="B92" s="140"/>
      <c r="C92" s="12" t="s">
        <v>178</v>
      </c>
      <c r="D92" s="11">
        <v>0</v>
      </c>
      <c r="E92" s="11">
        <v>0</v>
      </c>
      <c r="F92" s="11">
        <v>0</v>
      </c>
      <c r="G92" s="11">
        <v>0</v>
      </c>
      <c r="H92" s="11">
        <v>0</v>
      </c>
      <c r="I92" s="37"/>
    </row>
    <row r="93" spans="1:9" ht="15" customHeight="1" x14ac:dyDescent="0.3">
      <c r="A93" s="137"/>
      <c r="B93" s="140" t="s">
        <v>177</v>
      </c>
      <c r="C93" s="12" t="s">
        <v>176</v>
      </c>
      <c r="D93" s="11">
        <v>0</v>
      </c>
      <c r="E93" s="11">
        <v>0</v>
      </c>
      <c r="F93" s="11">
        <v>0</v>
      </c>
      <c r="G93" s="11">
        <v>0</v>
      </c>
      <c r="H93" s="11">
        <v>0</v>
      </c>
      <c r="I93" s="37"/>
    </row>
    <row r="94" spans="1:9" ht="15" customHeight="1" x14ac:dyDescent="0.3">
      <c r="A94" s="137"/>
      <c r="B94" s="140"/>
      <c r="C94" s="12" t="s">
        <v>175</v>
      </c>
      <c r="D94" s="11">
        <v>129</v>
      </c>
      <c r="E94" s="11">
        <v>0.8</v>
      </c>
      <c r="F94" s="11">
        <v>0</v>
      </c>
      <c r="G94" s="11">
        <v>0</v>
      </c>
      <c r="H94" s="11">
        <v>0</v>
      </c>
      <c r="I94" s="37"/>
    </row>
    <row r="95" spans="1:9" ht="15" customHeight="1" x14ac:dyDescent="0.3">
      <c r="A95" s="137"/>
      <c r="B95" s="140" t="s">
        <v>174</v>
      </c>
      <c r="C95" s="12" t="s">
        <v>173</v>
      </c>
      <c r="D95" s="11">
        <v>59.3</v>
      </c>
      <c r="E95" s="11">
        <v>140</v>
      </c>
      <c r="F95" s="11">
        <v>0</v>
      </c>
      <c r="G95" s="11">
        <v>0</v>
      </c>
      <c r="H95" s="11">
        <v>0</v>
      </c>
      <c r="I95" s="38">
        <v>0</v>
      </c>
    </row>
    <row r="96" spans="1:9" ht="15" customHeight="1" x14ac:dyDescent="0.3">
      <c r="A96" s="137"/>
      <c r="B96" s="140"/>
      <c r="C96" s="12" t="s">
        <v>172</v>
      </c>
      <c r="D96" s="11">
        <v>217</v>
      </c>
      <c r="E96" s="17">
        <v>60921</v>
      </c>
      <c r="F96" s="11">
        <v>0</v>
      </c>
      <c r="G96" s="11">
        <v>0</v>
      </c>
      <c r="H96" s="59">
        <v>26426</v>
      </c>
      <c r="I96" s="63">
        <v>635</v>
      </c>
    </row>
    <row r="97" spans="1:9" ht="15" customHeight="1" x14ac:dyDescent="0.3">
      <c r="A97" s="137"/>
      <c r="B97" s="140"/>
      <c r="C97" s="12" t="s">
        <v>184</v>
      </c>
      <c r="D97" s="11">
        <v>144</v>
      </c>
      <c r="E97" s="11">
        <v>2.6</v>
      </c>
      <c r="F97" s="11">
        <v>0</v>
      </c>
      <c r="G97" s="11">
        <v>0</v>
      </c>
      <c r="H97" s="11">
        <v>0</v>
      </c>
      <c r="I97" s="37"/>
    </row>
    <row r="98" spans="1:9" ht="15" customHeight="1" x14ac:dyDescent="0.3">
      <c r="A98" s="137"/>
      <c r="B98" s="140"/>
      <c r="C98" s="12" t="s">
        <v>187</v>
      </c>
      <c r="D98" s="59">
        <v>783</v>
      </c>
      <c r="E98" s="17">
        <v>1731</v>
      </c>
      <c r="F98" s="11">
        <v>0</v>
      </c>
      <c r="G98" s="11">
        <v>0</v>
      </c>
      <c r="H98" s="11">
        <v>0</v>
      </c>
      <c r="I98" s="38">
        <v>0</v>
      </c>
    </row>
    <row r="99" spans="1:9" ht="15" customHeight="1" thickBot="1" x14ac:dyDescent="0.35">
      <c r="A99" s="138"/>
      <c r="B99" s="141"/>
      <c r="C99" s="39" t="s">
        <v>170</v>
      </c>
      <c r="D99" s="40">
        <v>88.1</v>
      </c>
      <c r="E99" s="40">
        <v>3.1</v>
      </c>
      <c r="F99" s="40">
        <v>0</v>
      </c>
      <c r="G99" s="40">
        <v>0</v>
      </c>
      <c r="H99" s="40">
        <v>0</v>
      </c>
      <c r="I99" s="41">
        <v>0</v>
      </c>
    </row>
    <row r="100" spans="1:9" ht="15" customHeight="1" x14ac:dyDescent="0.3">
      <c r="A100" s="136" t="s">
        <v>161</v>
      </c>
      <c r="B100" s="139" t="s">
        <v>181</v>
      </c>
      <c r="C100" s="34" t="s">
        <v>185</v>
      </c>
      <c r="D100" s="35">
        <v>0</v>
      </c>
      <c r="E100" s="35">
        <v>1</v>
      </c>
      <c r="F100" s="35">
        <v>0</v>
      </c>
      <c r="G100" s="35">
        <v>0</v>
      </c>
      <c r="H100" s="35">
        <v>0</v>
      </c>
      <c r="I100" s="36"/>
    </row>
    <row r="101" spans="1:9" ht="15" customHeight="1" x14ac:dyDescent="0.3">
      <c r="A101" s="137"/>
      <c r="B101" s="140"/>
      <c r="C101" s="12" t="s">
        <v>178</v>
      </c>
      <c r="D101" s="11">
        <v>0</v>
      </c>
      <c r="E101" s="11">
        <v>2.6</v>
      </c>
      <c r="F101" s="11">
        <v>0</v>
      </c>
      <c r="G101" s="11">
        <v>0</v>
      </c>
      <c r="H101" s="11">
        <v>0</v>
      </c>
      <c r="I101" s="37"/>
    </row>
    <row r="102" spans="1:9" ht="15" customHeight="1" x14ac:dyDescent="0.3">
      <c r="A102" s="137"/>
      <c r="B102" s="140"/>
      <c r="C102" s="12" t="s">
        <v>269</v>
      </c>
      <c r="D102" s="11">
        <v>0</v>
      </c>
      <c r="E102" s="17">
        <v>2790</v>
      </c>
      <c r="F102" s="11">
        <v>0</v>
      </c>
      <c r="G102" s="11">
        <v>0</v>
      </c>
      <c r="H102" s="11">
        <v>0</v>
      </c>
      <c r="I102" s="37"/>
    </row>
    <row r="103" spans="1:9" ht="15" customHeight="1" x14ac:dyDescent="0.3">
      <c r="A103" s="137"/>
      <c r="B103" s="13" t="s">
        <v>177</v>
      </c>
      <c r="C103" s="12" t="s">
        <v>175</v>
      </c>
      <c r="D103" s="11">
        <v>130</v>
      </c>
      <c r="E103" s="11">
        <v>0.8</v>
      </c>
      <c r="F103" s="11">
        <v>0</v>
      </c>
      <c r="G103" s="11">
        <v>0</v>
      </c>
      <c r="H103" s="11">
        <v>0</v>
      </c>
      <c r="I103" s="37"/>
    </row>
    <row r="104" spans="1:9" ht="15" customHeight="1" x14ac:dyDescent="0.3">
      <c r="A104" s="137"/>
      <c r="B104" s="140" t="s">
        <v>174</v>
      </c>
      <c r="C104" s="12" t="s">
        <v>173</v>
      </c>
      <c r="D104" s="11">
        <v>228</v>
      </c>
      <c r="E104" s="11">
        <v>1.5</v>
      </c>
      <c r="F104" s="11">
        <v>0</v>
      </c>
      <c r="G104" s="11">
        <v>0</v>
      </c>
      <c r="H104" s="11">
        <v>0</v>
      </c>
      <c r="I104" s="38">
        <v>0</v>
      </c>
    </row>
    <row r="105" spans="1:9" ht="15" customHeight="1" x14ac:dyDescent="0.3">
      <c r="A105" s="137"/>
      <c r="B105" s="140"/>
      <c r="C105" s="12" t="s">
        <v>172</v>
      </c>
      <c r="D105" s="11">
        <v>124</v>
      </c>
      <c r="E105" s="17">
        <v>1976</v>
      </c>
      <c r="F105" s="59">
        <v>4261</v>
      </c>
      <c r="G105" s="11">
        <v>0</v>
      </c>
      <c r="H105" s="59">
        <v>8185</v>
      </c>
      <c r="I105" s="61">
        <v>851</v>
      </c>
    </row>
    <row r="106" spans="1:9" ht="15" customHeight="1" x14ac:dyDescent="0.3">
      <c r="A106" s="137"/>
      <c r="B106" s="140"/>
      <c r="C106" s="12" t="s">
        <v>184</v>
      </c>
      <c r="D106" s="11">
        <v>144</v>
      </c>
      <c r="E106" s="11">
        <v>0</v>
      </c>
      <c r="F106" s="11" t="s">
        <v>191</v>
      </c>
      <c r="G106" s="11">
        <v>0</v>
      </c>
      <c r="H106" s="11">
        <v>0</v>
      </c>
      <c r="I106" s="37"/>
    </row>
    <row r="107" spans="1:9" ht="15" customHeight="1" x14ac:dyDescent="0.3">
      <c r="A107" s="137"/>
      <c r="B107" s="140"/>
      <c r="C107" s="12" t="s">
        <v>187</v>
      </c>
      <c r="D107" s="59">
        <v>504</v>
      </c>
      <c r="E107" s="17">
        <v>1181</v>
      </c>
      <c r="F107" s="11">
        <v>0</v>
      </c>
      <c r="G107" s="11">
        <v>0</v>
      </c>
      <c r="H107" s="11">
        <v>0</v>
      </c>
      <c r="I107" s="37"/>
    </row>
    <row r="108" spans="1:9" ht="15" customHeight="1" x14ac:dyDescent="0.3">
      <c r="A108" s="137"/>
      <c r="B108" s="140"/>
      <c r="C108" s="12" t="s">
        <v>171</v>
      </c>
      <c r="D108" s="11">
        <v>0</v>
      </c>
      <c r="E108" s="11">
        <v>14.4</v>
      </c>
      <c r="F108" s="11">
        <v>0</v>
      </c>
      <c r="G108" s="11">
        <v>0</v>
      </c>
      <c r="H108" s="59">
        <v>8961</v>
      </c>
      <c r="I108" s="37"/>
    </row>
    <row r="109" spans="1:9" ht="15" customHeight="1" thickBot="1" x14ac:dyDescent="0.35">
      <c r="A109" s="138"/>
      <c r="B109" s="141"/>
      <c r="C109" s="39" t="s">
        <v>170</v>
      </c>
      <c r="D109" s="40">
        <v>154</v>
      </c>
      <c r="E109" s="40">
        <v>2.8</v>
      </c>
      <c r="F109" s="40">
        <v>0</v>
      </c>
      <c r="G109" s="40">
        <v>0</v>
      </c>
      <c r="H109" s="60">
        <v>5806</v>
      </c>
      <c r="I109" s="43"/>
    </row>
    <row r="110" spans="1:9" ht="15" customHeight="1" x14ac:dyDescent="0.3">
      <c r="A110" s="136" t="s">
        <v>162</v>
      </c>
      <c r="B110" s="139" t="s">
        <v>181</v>
      </c>
      <c r="C110" s="34" t="s">
        <v>185</v>
      </c>
      <c r="D110" s="35">
        <v>0</v>
      </c>
      <c r="E110" s="35">
        <v>0</v>
      </c>
      <c r="F110" s="35">
        <v>0</v>
      </c>
      <c r="G110" s="35">
        <v>0</v>
      </c>
      <c r="H110" s="35">
        <v>0</v>
      </c>
      <c r="I110" s="36"/>
    </row>
    <row r="111" spans="1:9" ht="15" customHeight="1" x14ac:dyDescent="0.3">
      <c r="A111" s="137"/>
      <c r="B111" s="140"/>
      <c r="C111" s="12" t="s">
        <v>178</v>
      </c>
      <c r="D111" s="11">
        <v>0</v>
      </c>
      <c r="E111" s="11">
        <v>0</v>
      </c>
      <c r="F111" s="11">
        <v>0</v>
      </c>
      <c r="G111" s="11">
        <v>0</v>
      </c>
      <c r="H111" s="11">
        <v>0</v>
      </c>
      <c r="I111" s="37"/>
    </row>
    <row r="112" spans="1:9" ht="15" customHeight="1" x14ac:dyDescent="0.3">
      <c r="A112" s="137"/>
      <c r="B112" s="140"/>
      <c r="C112" s="12" t="s">
        <v>269</v>
      </c>
      <c r="D112" s="11">
        <v>0</v>
      </c>
      <c r="E112" s="17">
        <v>5160</v>
      </c>
      <c r="F112" s="11">
        <v>0</v>
      </c>
      <c r="G112" s="11">
        <v>0</v>
      </c>
      <c r="H112" s="11">
        <v>0</v>
      </c>
      <c r="I112" s="37"/>
    </row>
    <row r="113" spans="1:9" ht="15" customHeight="1" x14ac:dyDescent="0.3">
      <c r="A113" s="137"/>
      <c r="B113" s="140" t="s">
        <v>177</v>
      </c>
      <c r="C113" s="12" t="s">
        <v>176</v>
      </c>
      <c r="D113" s="11">
        <v>0</v>
      </c>
      <c r="E113" s="11">
        <v>0</v>
      </c>
      <c r="F113" s="11">
        <v>0</v>
      </c>
      <c r="G113" s="11">
        <v>0</v>
      </c>
      <c r="H113" s="11">
        <v>0</v>
      </c>
      <c r="I113" s="37"/>
    </row>
    <row r="114" spans="1:9" ht="15" customHeight="1" x14ac:dyDescent="0.3">
      <c r="A114" s="137"/>
      <c r="B114" s="140"/>
      <c r="C114" s="12" t="s">
        <v>175</v>
      </c>
      <c r="D114" s="11">
        <v>157</v>
      </c>
      <c r="E114" s="11">
        <v>0</v>
      </c>
      <c r="F114" s="11">
        <v>0</v>
      </c>
      <c r="G114" s="11">
        <v>0</v>
      </c>
      <c r="H114" s="11">
        <v>0</v>
      </c>
      <c r="I114" s="37"/>
    </row>
    <row r="115" spans="1:9" ht="15" customHeight="1" x14ac:dyDescent="0.3">
      <c r="A115" s="137"/>
      <c r="B115" s="140" t="s">
        <v>174</v>
      </c>
      <c r="C115" s="12" t="s">
        <v>173</v>
      </c>
      <c r="D115" s="11">
        <v>0</v>
      </c>
      <c r="E115" s="11">
        <v>95</v>
      </c>
      <c r="F115" s="11">
        <v>0</v>
      </c>
      <c r="G115" s="11">
        <v>0</v>
      </c>
      <c r="H115" s="59">
        <v>8903</v>
      </c>
      <c r="I115" s="38">
        <v>0</v>
      </c>
    </row>
    <row r="116" spans="1:9" ht="15" customHeight="1" x14ac:dyDescent="0.3">
      <c r="A116" s="137"/>
      <c r="B116" s="140"/>
      <c r="C116" s="12" t="s">
        <v>172</v>
      </c>
      <c r="D116" s="11">
        <v>129</v>
      </c>
      <c r="E116" s="11">
        <v>712</v>
      </c>
      <c r="F116" s="11">
        <v>2631</v>
      </c>
      <c r="G116" s="11">
        <v>0</v>
      </c>
      <c r="H116" s="11">
        <v>0</v>
      </c>
      <c r="I116" s="38">
        <v>0</v>
      </c>
    </row>
    <row r="117" spans="1:9" ht="15" customHeight="1" x14ac:dyDescent="0.3">
      <c r="A117" s="137"/>
      <c r="B117" s="140"/>
      <c r="C117" s="12" t="s">
        <v>184</v>
      </c>
      <c r="D117" s="11">
        <v>155</v>
      </c>
      <c r="E117" s="11">
        <v>0</v>
      </c>
      <c r="F117" s="11">
        <v>0</v>
      </c>
      <c r="G117" s="11">
        <v>0</v>
      </c>
      <c r="H117" s="11">
        <v>0</v>
      </c>
      <c r="I117" s="37"/>
    </row>
    <row r="118" spans="1:9" ht="15" customHeight="1" x14ac:dyDescent="0.3">
      <c r="A118" s="137"/>
      <c r="B118" s="140"/>
      <c r="C118" s="12" t="s">
        <v>187</v>
      </c>
      <c r="D118" s="11">
        <v>0</v>
      </c>
      <c r="E118" s="11">
        <v>4.5</v>
      </c>
      <c r="F118" s="11">
        <v>0</v>
      </c>
      <c r="G118" s="11">
        <v>0</v>
      </c>
      <c r="H118" s="11">
        <v>0</v>
      </c>
      <c r="I118" s="37"/>
    </row>
    <row r="119" spans="1:9" ht="15" customHeight="1" x14ac:dyDescent="0.3">
      <c r="A119" s="137"/>
      <c r="B119" s="140"/>
      <c r="C119" s="12" t="s">
        <v>171</v>
      </c>
      <c r="D119" s="11">
        <v>0</v>
      </c>
      <c r="E119" s="11">
        <v>6.4</v>
      </c>
      <c r="F119" s="11">
        <v>0</v>
      </c>
      <c r="G119" s="11">
        <v>0</v>
      </c>
      <c r="H119" s="59">
        <v>28921</v>
      </c>
      <c r="I119" s="37"/>
    </row>
    <row r="120" spans="1:9" ht="15" customHeight="1" thickBot="1" x14ac:dyDescent="0.35">
      <c r="A120" s="138"/>
      <c r="B120" s="141"/>
      <c r="C120" s="39" t="s">
        <v>170</v>
      </c>
      <c r="D120" s="40">
        <v>0</v>
      </c>
      <c r="E120" s="42">
        <v>66088</v>
      </c>
      <c r="F120" s="40">
        <v>8934</v>
      </c>
      <c r="G120" s="40">
        <v>0</v>
      </c>
      <c r="H120" s="40">
        <v>0</v>
      </c>
      <c r="I120" s="43"/>
    </row>
    <row r="121" spans="1:9" ht="15" customHeight="1" x14ac:dyDescent="0.3">
      <c r="A121" s="136" t="s">
        <v>163</v>
      </c>
      <c r="B121" s="139" t="s">
        <v>181</v>
      </c>
      <c r="C121" s="34" t="s">
        <v>180</v>
      </c>
      <c r="D121" s="35">
        <v>0</v>
      </c>
      <c r="E121" s="35">
        <v>3.4</v>
      </c>
      <c r="F121" s="35">
        <v>0</v>
      </c>
      <c r="G121" s="35">
        <v>0</v>
      </c>
      <c r="H121" s="35">
        <v>0</v>
      </c>
      <c r="I121" s="36"/>
    </row>
    <row r="122" spans="1:9" ht="15" customHeight="1" x14ac:dyDescent="0.3">
      <c r="A122" s="137"/>
      <c r="B122" s="140"/>
      <c r="C122" s="12" t="s">
        <v>178</v>
      </c>
      <c r="D122" s="11">
        <v>0</v>
      </c>
      <c r="E122" s="11">
        <v>0</v>
      </c>
      <c r="F122" s="11">
        <v>0</v>
      </c>
      <c r="G122" s="11">
        <v>0</v>
      </c>
      <c r="H122" s="11">
        <v>0</v>
      </c>
      <c r="I122" s="37"/>
    </row>
    <row r="123" spans="1:9" ht="15" customHeight="1" x14ac:dyDescent="0.3">
      <c r="A123" s="137"/>
      <c r="B123" s="140"/>
      <c r="C123" s="12" t="s">
        <v>269</v>
      </c>
      <c r="D123" s="11">
        <v>0</v>
      </c>
      <c r="E123" s="17">
        <v>4268</v>
      </c>
      <c r="F123" s="11">
        <v>0</v>
      </c>
      <c r="G123" s="11">
        <v>0</v>
      </c>
      <c r="H123" s="11">
        <v>0</v>
      </c>
      <c r="I123" s="37"/>
    </row>
    <row r="124" spans="1:9" ht="12" x14ac:dyDescent="0.3">
      <c r="A124" s="137"/>
      <c r="B124" s="140" t="s">
        <v>179</v>
      </c>
      <c r="C124" s="12" t="s">
        <v>172</v>
      </c>
      <c r="D124" s="11">
        <v>0</v>
      </c>
      <c r="E124" s="17">
        <v>43698</v>
      </c>
      <c r="F124" s="11">
        <v>0</v>
      </c>
      <c r="G124" s="11">
        <v>0</v>
      </c>
      <c r="H124" s="59">
        <v>20406</v>
      </c>
      <c r="I124" s="63">
        <v>2242</v>
      </c>
    </row>
    <row r="125" spans="1:9" ht="15" customHeight="1" x14ac:dyDescent="0.3">
      <c r="A125" s="137"/>
      <c r="B125" s="140"/>
      <c r="C125" s="12" t="s">
        <v>178</v>
      </c>
      <c r="D125" s="11">
        <v>0</v>
      </c>
      <c r="E125" s="11">
        <v>0</v>
      </c>
      <c r="F125" s="11">
        <v>0</v>
      </c>
      <c r="G125" s="11">
        <v>0</v>
      </c>
      <c r="H125" s="11">
        <v>0</v>
      </c>
      <c r="I125" s="37"/>
    </row>
    <row r="126" spans="1:9" ht="15" customHeight="1" x14ac:dyDescent="0.3">
      <c r="A126" s="137"/>
      <c r="B126" s="140"/>
      <c r="C126" s="12" t="s">
        <v>183</v>
      </c>
      <c r="D126" s="11">
        <v>0</v>
      </c>
      <c r="E126" s="11">
        <v>0</v>
      </c>
      <c r="F126" s="11">
        <v>0</v>
      </c>
      <c r="G126" s="11">
        <v>0</v>
      </c>
      <c r="H126" s="11">
        <v>0</v>
      </c>
      <c r="I126" s="37"/>
    </row>
    <row r="127" spans="1:9" ht="15" customHeight="1" x14ac:dyDescent="0.3">
      <c r="A127" s="137"/>
      <c r="B127" s="140" t="s">
        <v>177</v>
      </c>
      <c r="C127" s="12" t="s">
        <v>176</v>
      </c>
      <c r="D127" s="11">
        <v>0</v>
      </c>
      <c r="E127" s="11">
        <v>0</v>
      </c>
      <c r="F127" s="11">
        <v>0</v>
      </c>
      <c r="G127" s="11">
        <v>0</v>
      </c>
      <c r="H127" s="11">
        <v>0</v>
      </c>
      <c r="I127" s="37"/>
    </row>
    <row r="128" spans="1:9" ht="15" customHeight="1" x14ac:dyDescent="0.3">
      <c r="A128" s="137"/>
      <c r="B128" s="140"/>
      <c r="C128" s="12" t="s">
        <v>175</v>
      </c>
      <c r="D128" s="11">
        <v>195</v>
      </c>
      <c r="E128" s="11">
        <v>0.8</v>
      </c>
      <c r="F128" s="11">
        <v>0</v>
      </c>
      <c r="G128" s="11">
        <v>0</v>
      </c>
      <c r="H128" s="11">
        <v>0</v>
      </c>
      <c r="I128" s="37"/>
    </row>
    <row r="129" spans="1:9" ht="15" customHeight="1" x14ac:dyDescent="0.3">
      <c r="A129" s="137"/>
      <c r="B129" s="140" t="s">
        <v>174</v>
      </c>
      <c r="C129" s="12" t="s">
        <v>173</v>
      </c>
      <c r="D129" s="11">
        <v>0</v>
      </c>
      <c r="E129" s="11">
        <v>26</v>
      </c>
      <c r="F129" s="11">
        <v>967</v>
      </c>
      <c r="G129" s="11">
        <v>0</v>
      </c>
      <c r="H129" s="59">
        <v>7832</v>
      </c>
      <c r="I129" s="38">
        <v>0</v>
      </c>
    </row>
    <row r="130" spans="1:9" ht="15" customHeight="1" x14ac:dyDescent="0.3">
      <c r="A130" s="137"/>
      <c r="B130" s="140"/>
      <c r="C130" s="12" t="s">
        <v>172</v>
      </c>
      <c r="D130" s="11">
        <v>0</v>
      </c>
      <c r="E130" s="11">
        <v>77.900000000000006</v>
      </c>
      <c r="F130" s="11">
        <v>0</v>
      </c>
      <c r="G130" s="11">
        <v>0</v>
      </c>
      <c r="H130" s="59">
        <v>8369</v>
      </c>
      <c r="I130" s="63">
        <v>789</v>
      </c>
    </row>
    <row r="131" spans="1:9" ht="15" customHeight="1" x14ac:dyDescent="0.3">
      <c r="A131" s="137"/>
      <c r="B131" s="140"/>
      <c r="C131" s="12" t="s">
        <v>184</v>
      </c>
      <c r="D131" s="11">
        <v>225</v>
      </c>
      <c r="E131" s="11">
        <v>0</v>
      </c>
      <c r="F131" s="11">
        <v>0</v>
      </c>
      <c r="G131" s="11">
        <v>0</v>
      </c>
      <c r="H131" s="11">
        <v>0</v>
      </c>
      <c r="I131" s="37"/>
    </row>
    <row r="132" spans="1:9" ht="15" customHeight="1" thickBot="1" x14ac:dyDescent="0.35">
      <c r="A132" s="138"/>
      <c r="B132" s="141"/>
      <c r="C132" s="39" t="s">
        <v>170</v>
      </c>
      <c r="D132" s="40">
        <v>0</v>
      </c>
      <c r="E132" s="40">
        <v>6</v>
      </c>
      <c r="F132" s="40">
        <v>0</v>
      </c>
      <c r="G132" s="40">
        <v>0</v>
      </c>
      <c r="H132" s="40">
        <v>0</v>
      </c>
      <c r="I132" s="43"/>
    </row>
    <row r="133" spans="1:9" ht="15" customHeight="1" x14ac:dyDescent="0.3">
      <c r="A133" s="136" t="s">
        <v>164</v>
      </c>
      <c r="B133" s="139" t="s">
        <v>181</v>
      </c>
      <c r="C133" s="34" t="s">
        <v>180</v>
      </c>
      <c r="D133" s="35">
        <v>0</v>
      </c>
      <c r="E133" s="35">
        <v>1.6</v>
      </c>
      <c r="F133" s="35">
        <v>0</v>
      </c>
      <c r="G133" s="35">
        <v>0</v>
      </c>
      <c r="H133" s="35">
        <v>0</v>
      </c>
      <c r="I133" s="36"/>
    </row>
    <row r="134" spans="1:9" ht="15" customHeight="1" x14ac:dyDescent="0.3">
      <c r="A134" s="137"/>
      <c r="B134" s="140"/>
      <c r="C134" s="12" t="s">
        <v>178</v>
      </c>
      <c r="D134" s="11">
        <v>0</v>
      </c>
      <c r="E134" s="11">
        <v>0</v>
      </c>
      <c r="F134" s="11">
        <v>0</v>
      </c>
      <c r="G134" s="11">
        <v>0</v>
      </c>
      <c r="H134" s="11">
        <v>0</v>
      </c>
      <c r="I134" s="37"/>
    </row>
    <row r="135" spans="1:9" ht="15" customHeight="1" x14ac:dyDescent="0.3">
      <c r="A135" s="137"/>
      <c r="B135" s="140"/>
      <c r="C135" s="12" t="s">
        <v>271</v>
      </c>
      <c r="D135" s="11">
        <v>0</v>
      </c>
      <c r="E135" s="11">
        <v>13.2</v>
      </c>
      <c r="F135" s="11">
        <v>0</v>
      </c>
      <c r="G135" s="11">
        <v>0</v>
      </c>
      <c r="H135" s="11">
        <v>0</v>
      </c>
      <c r="I135" s="37"/>
    </row>
    <row r="136" spans="1:9" ht="15" customHeight="1" x14ac:dyDescent="0.3">
      <c r="A136" s="137"/>
      <c r="B136" s="140" t="s">
        <v>179</v>
      </c>
      <c r="C136" s="12" t="s">
        <v>172</v>
      </c>
      <c r="D136" s="11">
        <v>0</v>
      </c>
      <c r="E136" s="11">
        <v>0</v>
      </c>
      <c r="F136" s="11">
        <v>0</v>
      </c>
      <c r="G136" s="11">
        <v>0</v>
      </c>
      <c r="H136" s="59">
        <v>6715</v>
      </c>
      <c r="I136" s="38">
        <v>0</v>
      </c>
    </row>
    <row r="137" spans="1:9" ht="15" customHeight="1" x14ac:dyDescent="0.3">
      <c r="A137" s="137"/>
      <c r="B137" s="140"/>
      <c r="C137" s="12" t="s">
        <v>178</v>
      </c>
      <c r="D137" s="11">
        <v>0</v>
      </c>
      <c r="E137" s="11">
        <v>0</v>
      </c>
      <c r="F137" s="11">
        <v>0</v>
      </c>
      <c r="G137" s="11">
        <v>0</v>
      </c>
      <c r="H137" s="11">
        <v>0</v>
      </c>
      <c r="I137" s="37"/>
    </row>
    <row r="138" spans="1:9" ht="15" customHeight="1" x14ac:dyDescent="0.3">
      <c r="A138" s="137"/>
      <c r="B138" s="140" t="s">
        <v>177</v>
      </c>
      <c r="C138" s="12" t="s">
        <v>176</v>
      </c>
      <c r="D138" s="11">
        <v>0</v>
      </c>
      <c r="E138" s="11">
        <v>0</v>
      </c>
      <c r="F138" s="11">
        <v>0</v>
      </c>
      <c r="G138" s="11">
        <v>0</v>
      </c>
      <c r="H138" s="11">
        <v>0</v>
      </c>
      <c r="I138" s="37"/>
    </row>
    <row r="139" spans="1:9" ht="15" customHeight="1" x14ac:dyDescent="0.3">
      <c r="A139" s="137"/>
      <c r="B139" s="140"/>
      <c r="C139" s="12" t="s">
        <v>175</v>
      </c>
      <c r="D139" s="11">
        <v>133</v>
      </c>
      <c r="E139" s="11">
        <v>197</v>
      </c>
      <c r="F139" s="11">
        <v>0</v>
      </c>
      <c r="G139" s="11">
        <v>0</v>
      </c>
      <c r="H139" s="11">
        <v>0</v>
      </c>
      <c r="I139" s="37"/>
    </row>
    <row r="140" spans="1:9" ht="15" customHeight="1" x14ac:dyDescent="0.3">
      <c r="A140" s="137"/>
      <c r="B140" s="140"/>
      <c r="C140" s="12" t="s">
        <v>183</v>
      </c>
      <c r="D140" s="11">
        <v>0</v>
      </c>
      <c r="E140" s="11">
        <v>1</v>
      </c>
      <c r="F140" s="11">
        <v>0</v>
      </c>
      <c r="G140" s="11">
        <v>0</v>
      </c>
      <c r="H140" s="11">
        <v>0</v>
      </c>
      <c r="I140" s="37"/>
    </row>
    <row r="141" spans="1:9" ht="15" customHeight="1" x14ac:dyDescent="0.3">
      <c r="A141" s="137"/>
      <c r="B141" s="140" t="s">
        <v>174</v>
      </c>
      <c r="C141" s="12" t="s">
        <v>173</v>
      </c>
      <c r="D141" s="11">
        <v>0</v>
      </c>
      <c r="E141" s="11">
        <v>29</v>
      </c>
      <c r="F141" s="11">
        <v>0</v>
      </c>
      <c r="G141" s="11">
        <v>0</v>
      </c>
      <c r="H141" s="59">
        <v>5615</v>
      </c>
      <c r="I141" s="61">
        <v>683</v>
      </c>
    </row>
    <row r="142" spans="1:9" ht="15" customHeight="1" x14ac:dyDescent="0.3">
      <c r="A142" s="137"/>
      <c r="B142" s="140"/>
      <c r="C142" s="12" t="s">
        <v>172</v>
      </c>
      <c r="D142" s="11">
        <v>0</v>
      </c>
      <c r="E142" s="11">
        <v>9.4</v>
      </c>
      <c r="F142" s="11">
        <v>0</v>
      </c>
      <c r="G142" s="11">
        <v>0</v>
      </c>
      <c r="H142" s="59">
        <v>24338</v>
      </c>
      <c r="I142" s="38">
        <v>0</v>
      </c>
    </row>
    <row r="143" spans="1:9" ht="15" customHeight="1" x14ac:dyDescent="0.3">
      <c r="A143" s="137"/>
      <c r="B143" s="140"/>
      <c r="C143" s="12" t="s">
        <v>184</v>
      </c>
      <c r="D143" s="11">
        <v>0</v>
      </c>
      <c r="E143" s="11">
        <v>0</v>
      </c>
      <c r="F143" s="11">
        <v>0</v>
      </c>
      <c r="G143" s="11">
        <v>0</v>
      </c>
      <c r="H143" s="11">
        <v>0</v>
      </c>
      <c r="I143" s="37"/>
    </row>
    <row r="144" spans="1:9" ht="15" customHeight="1" x14ac:dyDescent="0.3">
      <c r="A144" s="137"/>
      <c r="B144" s="140"/>
      <c r="C144" s="12" t="s">
        <v>187</v>
      </c>
      <c r="D144" s="11">
        <v>0</v>
      </c>
      <c r="E144" s="11">
        <v>0</v>
      </c>
      <c r="F144" s="11">
        <v>0</v>
      </c>
      <c r="G144" s="11">
        <v>0</v>
      </c>
      <c r="H144" s="11">
        <v>0</v>
      </c>
      <c r="I144" s="37"/>
    </row>
    <row r="145" spans="1:9" ht="15" customHeight="1" x14ac:dyDescent="0.3">
      <c r="A145" s="137"/>
      <c r="B145" s="140"/>
      <c r="C145" s="12" t="s">
        <v>171</v>
      </c>
      <c r="D145" s="11">
        <v>0</v>
      </c>
      <c r="E145" s="11">
        <v>0</v>
      </c>
      <c r="F145" s="11">
        <v>0</v>
      </c>
      <c r="G145" s="11">
        <v>0</v>
      </c>
      <c r="H145" s="11">
        <v>0</v>
      </c>
      <c r="I145" s="37"/>
    </row>
    <row r="146" spans="1:9" ht="15" customHeight="1" thickBot="1" x14ac:dyDescent="0.35">
      <c r="A146" s="138"/>
      <c r="B146" s="141"/>
      <c r="C146" s="39" t="s">
        <v>170</v>
      </c>
      <c r="D146" s="40">
        <v>159</v>
      </c>
      <c r="E146" s="42">
        <v>436</v>
      </c>
      <c r="F146" s="40">
        <v>19231</v>
      </c>
      <c r="G146" s="40">
        <v>0</v>
      </c>
      <c r="H146" s="40">
        <v>0</v>
      </c>
      <c r="I146" s="43"/>
    </row>
    <row r="147" spans="1:9" ht="15" customHeight="1" x14ac:dyDescent="0.3">
      <c r="A147" s="136" t="s">
        <v>166</v>
      </c>
      <c r="B147" s="139" t="s">
        <v>181</v>
      </c>
      <c r="C147" s="34" t="s">
        <v>180</v>
      </c>
      <c r="D147" s="35">
        <v>0</v>
      </c>
      <c r="E147" s="35">
        <v>0</v>
      </c>
      <c r="F147" s="35">
        <v>0</v>
      </c>
      <c r="G147" s="35">
        <v>0</v>
      </c>
      <c r="H147" s="35">
        <v>0</v>
      </c>
      <c r="I147" s="36"/>
    </row>
    <row r="148" spans="1:9" ht="15" customHeight="1" x14ac:dyDescent="0.3">
      <c r="A148" s="137"/>
      <c r="B148" s="140"/>
      <c r="C148" s="12" t="s">
        <v>178</v>
      </c>
      <c r="D148" s="11">
        <v>0</v>
      </c>
      <c r="E148" s="11">
        <v>0</v>
      </c>
      <c r="F148" s="11">
        <v>0</v>
      </c>
      <c r="G148" s="11">
        <v>0</v>
      </c>
      <c r="H148" s="11">
        <v>0</v>
      </c>
      <c r="I148" s="37"/>
    </row>
    <row r="149" spans="1:9" ht="15" customHeight="1" x14ac:dyDescent="0.3">
      <c r="A149" s="137"/>
      <c r="B149" s="140"/>
      <c r="C149" s="12" t="s">
        <v>270</v>
      </c>
      <c r="D149" s="11">
        <v>0</v>
      </c>
      <c r="E149" s="11">
        <v>0</v>
      </c>
      <c r="F149" s="11">
        <v>0</v>
      </c>
      <c r="G149" s="11">
        <v>0</v>
      </c>
      <c r="H149" s="11">
        <v>0</v>
      </c>
      <c r="I149" s="37"/>
    </row>
    <row r="150" spans="1:9" ht="15" customHeight="1" x14ac:dyDescent="0.3">
      <c r="A150" s="137"/>
      <c r="B150" s="140" t="s">
        <v>179</v>
      </c>
      <c r="C150" s="12" t="s">
        <v>172</v>
      </c>
      <c r="D150" s="11">
        <v>0</v>
      </c>
      <c r="E150" s="11">
        <v>17.899999999999999</v>
      </c>
      <c r="F150" s="11">
        <v>0</v>
      </c>
      <c r="G150" s="11">
        <v>0</v>
      </c>
      <c r="H150" s="11">
        <v>0</v>
      </c>
      <c r="I150" s="38">
        <v>0</v>
      </c>
    </row>
    <row r="151" spans="1:9" ht="15" customHeight="1" x14ac:dyDescent="0.3">
      <c r="A151" s="137"/>
      <c r="B151" s="140"/>
      <c r="C151" s="12" t="s">
        <v>178</v>
      </c>
      <c r="D151" s="11">
        <v>0</v>
      </c>
      <c r="E151" s="11">
        <v>0.6</v>
      </c>
      <c r="F151" s="11">
        <v>0</v>
      </c>
      <c r="G151" s="11">
        <v>0</v>
      </c>
      <c r="H151" s="11">
        <v>0</v>
      </c>
      <c r="I151" s="37"/>
    </row>
    <row r="152" spans="1:9" ht="15" customHeight="1" x14ac:dyDescent="0.3">
      <c r="A152" s="137"/>
      <c r="B152" s="140"/>
      <c r="C152" s="12" t="s">
        <v>171</v>
      </c>
      <c r="D152" s="11">
        <v>0</v>
      </c>
      <c r="E152" s="11">
        <v>0</v>
      </c>
      <c r="F152" s="11">
        <v>0</v>
      </c>
      <c r="G152" s="11">
        <v>0</v>
      </c>
      <c r="H152" s="11">
        <v>0</v>
      </c>
      <c r="I152" s="38">
        <v>0</v>
      </c>
    </row>
    <row r="153" spans="1:9" ht="15" customHeight="1" x14ac:dyDescent="0.3">
      <c r="A153" s="137"/>
      <c r="B153" s="140" t="s">
        <v>177</v>
      </c>
      <c r="C153" s="12" t="s">
        <v>176</v>
      </c>
      <c r="D153" s="11">
        <v>0</v>
      </c>
      <c r="E153" s="11">
        <v>0</v>
      </c>
      <c r="F153" s="11">
        <v>0</v>
      </c>
      <c r="G153" s="11">
        <v>0</v>
      </c>
      <c r="H153" s="11">
        <v>0</v>
      </c>
      <c r="I153" s="37"/>
    </row>
    <row r="154" spans="1:9" ht="15" customHeight="1" x14ac:dyDescent="0.3">
      <c r="A154" s="137"/>
      <c r="B154" s="140"/>
      <c r="C154" s="12" t="s">
        <v>175</v>
      </c>
      <c r="D154" s="11">
        <v>159</v>
      </c>
      <c r="E154" s="11">
        <v>164</v>
      </c>
      <c r="F154" s="11">
        <v>0</v>
      </c>
      <c r="G154" s="11">
        <v>0</v>
      </c>
      <c r="H154" s="11">
        <v>0</v>
      </c>
      <c r="I154" s="37"/>
    </row>
    <row r="155" spans="1:9" ht="15" customHeight="1" x14ac:dyDescent="0.3">
      <c r="A155" s="137"/>
      <c r="B155" s="140" t="s">
        <v>174</v>
      </c>
      <c r="C155" s="12" t="s">
        <v>172</v>
      </c>
      <c r="D155" s="11">
        <v>0</v>
      </c>
      <c r="E155" s="11">
        <v>47.1</v>
      </c>
      <c r="F155" s="11">
        <v>0</v>
      </c>
      <c r="G155" s="11">
        <v>0</v>
      </c>
      <c r="H155" s="11">
        <v>0</v>
      </c>
      <c r="I155" s="38">
        <v>0</v>
      </c>
    </row>
    <row r="156" spans="1:9" ht="15" customHeight="1" x14ac:dyDescent="0.3">
      <c r="A156" s="137"/>
      <c r="B156" s="140"/>
      <c r="C156" s="12" t="s">
        <v>184</v>
      </c>
      <c r="D156" s="11">
        <v>156</v>
      </c>
      <c r="E156" s="11">
        <v>0</v>
      </c>
      <c r="F156" s="11">
        <v>0</v>
      </c>
      <c r="G156" s="11">
        <v>0</v>
      </c>
      <c r="H156" s="11">
        <v>0</v>
      </c>
      <c r="I156" s="37"/>
    </row>
    <row r="157" spans="1:9" ht="15" customHeight="1" x14ac:dyDescent="0.3">
      <c r="A157" s="137"/>
      <c r="B157" s="140"/>
      <c r="C157" s="12" t="s">
        <v>178</v>
      </c>
      <c r="D157" s="11">
        <v>0</v>
      </c>
      <c r="E157" s="11">
        <v>0</v>
      </c>
      <c r="F157" s="11">
        <v>0</v>
      </c>
      <c r="G157" s="11">
        <v>0</v>
      </c>
      <c r="H157" s="11">
        <v>0</v>
      </c>
      <c r="I157" s="37"/>
    </row>
    <row r="158" spans="1:9" ht="15" customHeight="1" x14ac:dyDescent="0.3">
      <c r="A158" s="137"/>
      <c r="B158" s="140"/>
      <c r="C158" s="12" t="s">
        <v>187</v>
      </c>
      <c r="D158" s="11">
        <v>0</v>
      </c>
      <c r="E158" s="11">
        <v>0</v>
      </c>
      <c r="F158" s="11">
        <v>0</v>
      </c>
      <c r="G158" s="11">
        <v>0</v>
      </c>
      <c r="H158" s="11">
        <v>0</v>
      </c>
      <c r="I158" s="38">
        <v>0</v>
      </c>
    </row>
    <row r="159" spans="1:9" ht="15" customHeight="1" x14ac:dyDescent="0.3">
      <c r="A159" s="137"/>
      <c r="B159" s="140"/>
      <c r="C159" s="12" t="s">
        <v>171</v>
      </c>
      <c r="D159" s="11">
        <v>0</v>
      </c>
      <c r="E159" s="11">
        <v>0</v>
      </c>
      <c r="F159" s="11">
        <v>0</v>
      </c>
      <c r="G159" s="11">
        <v>0</v>
      </c>
      <c r="H159" s="11">
        <v>0</v>
      </c>
      <c r="I159" s="37"/>
    </row>
    <row r="160" spans="1:9" ht="15" customHeight="1" x14ac:dyDescent="0.3">
      <c r="A160" s="137"/>
      <c r="B160" s="140"/>
      <c r="C160" s="12" t="s">
        <v>183</v>
      </c>
      <c r="D160" s="11">
        <v>0</v>
      </c>
      <c r="E160" s="11">
        <v>2.2000000000000002</v>
      </c>
      <c r="F160" s="11">
        <v>0</v>
      </c>
      <c r="G160" s="11">
        <v>0</v>
      </c>
      <c r="H160" s="11">
        <v>0</v>
      </c>
      <c r="I160" s="37"/>
    </row>
    <row r="161" spans="1:9" ht="15" customHeight="1" thickBot="1" x14ac:dyDescent="0.35">
      <c r="A161" s="138"/>
      <c r="B161" s="141"/>
      <c r="C161" s="39" t="s">
        <v>170</v>
      </c>
      <c r="D161" s="40">
        <v>0</v>
      </c>
      <c r="E161" s="40">
        <v>12.8</v>
      </c>
      <c r="F161" s="40">
        <v>0</v>
      </c>
      <c r="G161" s="40">
        <v>0</v>
      </c>
      <c r="H161" s="40">
        <v>0</v>
      </c>
      <c r="I161" s="43"/>
    </row>
    <row r="162" spans="1:9" ht="15" customHeight="1" x14ac:dyDescent="0.3">
      <c r="A162" s="136" t="s">
        <v>190</v>
      </c>
      <c r="B162" s="139" t="s">
        <v>181</v>
      </c>
      <c r="C162" s="34" t="s">
        <v>180</v>
      </c>
      <c r="D162" s="35">
        <v>0</v>
      </c>
      <c r="E162" s="35">
        <v>0</v>
      </c>
      <c r="F162" s="35">
        <v>0</v>
      </c>
      <c r="G162" s="35">
        <v>0</v>
      </c>
      <c r="H162" s="35">
        <v>0</v>
      </c>
      <c r="I162" s="36"/>
    </row>
    <row r="163" spans="1:9" ht="15" customHeight="1" x14ac:dyDescent="0.3">
      <c r="A163" s="137"/>
      <c r="B163" s="140"/>
      <c r="C163" s="12" t="s">
        <v>178</v>
      </c>
      <c r="D163" s="11">
        <v>0</v>
      </c>
      <c r="E163" s="11">
        <v>0</v>
      </c>
      <c r="F163" s="11">
        <v>0</v>
      </c>
      <c r="G163" s="11">
        <v>0</v>
      </c>
      <c r="H163" s="11">
        <v>0</v>
      </c>
      <c r="I163" s="37"/>
    </row>
    <row r="164" spans="1:9" ht="15" customHeight="1" x14ac:dyDescent="0.3">
      <c r="A164" s="137"/>
      <c r="B164" s="140"/>
      <c r="C164" s="12" t="s">
        <v>269</v>
      </c>
      <c r="D164" s="11">
        <v>0</v>
      </c>
      <c r="E164" s="17">
        <v>4500</v>
      </c>
      <c r="F164" s="11">
        <v>0</v>
      </c>
      <c r="G164" s="11">
        <v>0</v>
      </c>
      <c r="H164" s="11">
        <v>0</v>
      </c>
      <c r="I164" s="37"/>
    </row>
    <row r="165" spans="1:9" ht="15" customHeight="1" x14ac:dyDescent="0.3">
      <c r="A165" s="137"/>
      <c r="B165" s="140"/>
      <c r="C165" s="12" t="s">
        <v>171</v>
      </c>
      <c r="D165" s="11">
        <v>0</v>
      </c>
      <c r="E165" s="11">
        <v>4.7</v>
      </c>
      <c r="F165" s="11">
        <v>0</v>
      </c>
      <c r="G165" s="11">
        <v>0</v>
      </c>
      <c r="H165" s="59">
        <v>7322</v>
      </c>
      <c r="I165" s="37"/>
    </row>
    <row r="166" spans="1:9" ht="15" customHeight="1" x14ac:dyDescent="0.3">
      <c r="A166" s="137"/>
      <c r="B166" s="140" t="s">
        <v>179</v>
      </c>
      <c r="C166" s="12" t="s">
        <v>189</v>
      </c>
      <c r="D166" s="11">
        <v>0</v>
      </c>
      <c r="E166" s="11">
        <v>129</v>
      </c>
      <c r="F166" s="11">
        <v>0</v>
      </c>
      <c r="G166" s="11">
        <v>0</v>
      </c>
      <c r="H166" s="11">
        <v>0</v>
      </c>
      <c r="I166" s="38">
        <v>0</v>
      </c>
    </row>
    <row r="167" spans="1:9" ht="15" customHeight="1" x14ac:dyDescent="0.3">
      <c r="A167" s="137"/>
      <c r="B167" s="140"/>
      <c r="C167" s="12" t="s">
        <v>172</v>
      </c>
      <c r="D167" s="11">
        <v>123</v>
      </c>
      <c r="E167" s="11">
        <v>167</v>
      </c>
      <c r="F167" s="11">
        <v>1214</v>
      </c>
      <c r="G167" s="11">
        <v>0</v>
      </c>
      <c r="H167" s="59">
        <v>26995</v>
      </c>
      <c r="I167" s="63">
        <v>2404</v>
      </c>
    </row>
    <row r="168" spans="1:9" ht="15" customHeight="1" x14ac:dyDescent="0.3">
      <c r="A168" s="137"/>
      <c r="B168" s="140"/>
      <c r="C168" s="12" t="s">
        <v>178</v>
      </c>
      <c r="D168" s="11">
        <v>0</v>
      </c>
      <c r="E168" s="11">
        <v>0</v>
      </c>
      <c r="F168" s="11">
        <v>0</v>
      </c>
      <c r="G168" s="11">
        <v>0</v>
      </c>
      <c r="H168" s="11">
        <v>0</v>
      </c>
      <c r="I168" s="37"/>
    </row>
    <row r="169" spans="1:9" ht="15" customHeight="1" x14ac:dyDescent="0.3">
      <c r="A169" s="137"/>
      <c r="B169" s="140"/>
      <c r="C169" s="12" t="s">
        <v>188</v>
      </c>
      <c r="D169" s="11">
        <v>0</v>
      </c>
      <c r="E169" s="17">
        <v>32060</v>
      </c>
      <c r="F169" s="11">
        <v>0</v>
      </c>
      <c r="G169" s="11">
        <v>0</v>
      </c>
      <c r="H169" s="11">
        <v>0</v>
      </c>
      <c r="I169" s="37"/>
    </row>
    <row r="170" spans="1:9" ht="15" customHeight="1" x14ac:dyDescent="0.3">
      <c r="A170" s="137"/>
      <c r="B170" s="140"/>
      <c r="C170" s="12" t="s">
        <v>183</v>
      </c>
      <c r="D170" s="11">
        <v>0</v>
      </c>
      <c r="E170" s="11">
        <v>3.5</v>
      </c>
      <c r="F170" s="11">
        <v>0</v>
      </c>
      <c r="G170" s="11">
        <v>0</v>
      </c>
      <c r="H170" s="11">
        <v>0</v>
      </c>
      <c r="I170" s="37"/>
    </row>
    <row r="171" spans="1:9" ht="15" customHeight="1" x14ac:dyDescent="0.3">
      <c r="A171" s="137"/>
      <c r="B171" s="140" t="s">
        <v>177</v>
      </c>
      <c r="C171" s="12" t="s">
        <v>176</v>
      </c>
      <c r="D171" s="11">
        <v>0</v>
      </c>
      <c r="E171" s="11">
        <v>0</v>
      </c>
      <c r="F171" s="11">
        <v>0</v>
      </c>
      <c r="G171" s="11">
        <v>0</v>
      </c>
      <c r="H171" s="11">
        <v>0</v>
      </c>
      <c r="I171" s="37"/>
    </row>
    <row r="172" spans="1:9" ht="15" customHeight="1" x14ac:dyDescent="0.3">
      <c r="A172" s="137"/>
      <c r="B172" s="140"/>
      <c r="C172" s="12" t="s">
        <v>175</v>
      </c>
      <c r="D172" s="11">
        <v>78.900000000000006</v>
      </c>
      <c r="E172" s="11">
        <v>0</v>
      </c>
      <c r="F172" s="11">
        <v>0</v>
      </c>
      <c r="G172" s="11">
        <v>0</v>
      </c>
      <c r="H172" s="11">
        <v>0</v>
      </c>
      <c r="I172" s="37"/>
    </row>
    <row r="173" spans="1:9" ht="15" customHeight="1" x14ac:dyDescent="0.3">
      <c r="A173" s="137"/>
      <c r="B173" s="140" t="s">
        <v>174</v>
      </c>
      <c r="C173" s="12" t="s">
        <v>173</v>
      </c>
      <c r="D173" s="11">
        <v>0</v>
      </c>
      <c r="E173" s="11">
        <v>156</v>
      </c>
      <c r="F173" s="11">
        <v>0</v>
      </c>
      <c r="G173" s="11">
        <v>0</v>
      </c>
      <c r="H173" s="11">
        <v>0</v>
      </c>
      <c r="I173" s="38">
        <v>0</v>
      </c>
    </row>
    <row r="174" spans="1:9" ht="15" customHeight="1" x14ac:dyDescent="0.3">
      <c r="A174" s="137"/>
      <c r="B174" s="140"/>
      <c r="C174" s="12" t="s">
        <v>172</v>
      </c>
      <c r="D174" s="11">
        <v>88.7</v>
      </c>
      <c r="E174" s="11">
        <v>325</v>
      </c>
      <c r="F174" s="11">
        <v>0</v>
      </c>
      <c r="G174" s="11">
        <v>0</v>
      </c>
      <c r="H174" s="59">
        <v>4848</v>
      </c>
      <c r="I174" s="38">
        <v>0</v>
      </c>
    </row>
    <row r="175" spans="1:9" ht="15" customHeight="1" x14ac:dyDescent="0.3">
      <c r="A175" s="137"/>
      <c r="B175" s="140"/>
      <c r="C175" s="12" t="s">
        <v>184</v>
      </c>
      <c r="D175" s="11">
        <v>0</v>
      </c>
      <c r="E175" s="11">
        <v>0</v>
      </c>
      <c r="F175" s="11">
        <v>0</v>
      </c>
      <c r="G175" s="11">
        <v>0</v>
      </c>
      <c r="H175" s="11">
        <v>0</v>
      </c>
      <c r="I175" s="37"/>
    </row>
    <row r="176" spans="1:9" ht="15" customHeight="1" x14ac:dyDescent="0.3">
      <c r="A176" s="137"/>
      <c r="B176" s="140"/>
      <c r="C176" s="12" t="s">
        <v>187</v>
      </c>
      <c r="D176" s="11">
        <v>0</v>
      </c>
      <c r="E176" s="17">
        <v>1075</v>
      </c>
      <c r="F176" s="11">
        <v>0</v>
      </c>
      <c r="G176" s="11">
        <v>0</v>
      </c>
      <c r="H176" s="11">
        <v>0</v>
      </c>
      <c r="I176" s="38">
        <v>0</v>
      </c>
    </row>
    <row r="177" spans="1:9" ht="15" customHeight="1" x14ac:dyDescent="0.3">
      <c r="A177" s="137"/>
      <c r="B177" s="140"/>
      <c r="C177" s="12" t="s">
        <v>171</v>
      </c>
      <c r="D177" s="11">
        <v>0</v>
      </c>
      <c r="E177" s="17">
        <v>4021</v>
      </c>
      <c r="F177" s="11">
        <v>0</v>
      </c>
      <c r="G177" s="11">
        <v>0</v>
      </c>
      <c r="H177" s="59">
        <v>15446</v>
      </c>
      <c r="I177" s="37"/>
    </row>
    <row r="178" spans="1:9" ht="15" customHeight="1" x14ac:dyDescent="0.3">
      <c r="A178" s="137"/>
      <c r="B178" s="140"/>
      <c r="C178" s="12" t="s">
        <v>183</v>
      </c>
      <c r="D178" s="11">
        <v>0</v>
      </c>
      <c r="E178" s="11">
        <v>1.7</v>
      </c>
      <c r="F178" s="11">
        <v>0</v>
      </c>
      <c r="G178" s="11">
        <v>0</v>
      </c>
      <c r="H178" s="11">
        <v>0</v>
      </c>
      <c r="I178" s="37"/>
    </row>
    <row r="179" spans="1:9" ht="15" customHeight="1" thickBot="1" x14ac:dyDescent="0.35">
      <c r="A179" s="138"/>
      <c r="B179" s="141"/>
      <c r="C179" s="39" t="s">
        <v>170</v>
      </c>
      <c r="D179" s="40">
        <v>0</v>
      </c>
      <c r="E179" s="42">
        <v>428</v>
      </c>
      <c r="F179" s="40">
        <v>5656</v>
      </c>
      <c r="G179" s="40">
        <v>0</v>
      </c>
      <c r="H179" s="40">
        <v>0</v>
      </c>
      <c r="I179" s="41">
        <v>0</v>
      </c>
    </row>
    <row r="180" spans="1:9" ht="15" customHeight="1" x14ac:dyDescent="0.3">
      <c r="A180" s="136" t="s">
        <v>186</v>
      </c>
      <c r="B180" s="139" t="s">
        <v>181</v>
      </c>
      <c r="C180" s="34" t="s">
        <v>185</v>
      </c>
      <c r="D180" s="35">
        <v>0</v>
      </c>
      <c r="E180" s="35">
        <v>0</v>
      </c>
      <c r="F180" s="35">
        <v>0</v>
      </c>
      <c r="G180" s="35">
        <v>0</v>
      </c>
      <c r="H180" s="35">
        <v>0</v>
      </c>
      <c r="I180" s="36"/>
    </row>
    <row r="181" spans="1:9" ht="15" customHeight="1" x14ac:dyDescent="0.3">
      <c r="A181" s="137"/>
      <c r="B181" s="140"/>
      <c r="C181" s="12" t="s">
        <v>178</v>
      </c>
      <c r="D181" s="11">
        <v>0</v>
      </c>
      <c r="E181" s="11">
        <v>0</v>
      </c>
      <c r="F181" s="11">
        <v>0</v>
      </c>
      <c r="G181" s="11">
        <v>0</v>
      </c>
      <c r="H181" s="11">
        <v>0</v>
      </c>
      <c r="I181" s="37"/>
    </row>
    <row r="182" spans="1:9" ht="15" customHeight="1" x14ac:dyDescent="0.3">
      <c r="A182" s="137"/>
      <c r="B182" s="140"/>
      <c r="C182" s="12" t="s">
        <v>271</v>
      </c>
      <c r="D182" s="11">
        <v>0</v>
      </c>
      <c r="E182" s="11">
        <v>3.1</v>
      </c>
      <c r="F182" s="11">
        <v>0</v>
      </c>
      <c r="G182" s="11">
        <v>0</v>
      </c>
      <c r="H182" s="11">
        <v>0</v>
      </c>
      <c r="I182" s="37"/>
    </row>
    <row r="183" spans="1:9" ht="15" customHeight="1" x14ac:dyDescent="0.3">
      <c r="A183" s="137"/>
      <c r="B183" s="140" t="s">
        <v>177</v>
      </c>
      <c r="C183" s="12" t="s">
        <v>176</v>
      </c>
      <c r="D183" s="11">
        <v>0</v>
      </c>
      <c r="E183" s="11">
        <v>0</v>
      </c>
      <c r="F183" s="11">
        <v>0</v>
      </c>
      <c r="G183" s="11">
        <v>0</v>
      </c>
      <c r="H183" s="11">
        <v>0</v>
      </c>
      <c r="I183" s="37"/>
    </row>
    <row r="184" spans="1:9" ht="15" customHeight="1" x14ac:dyDescent="0.3">
      <c r="A184" s="137"/>
      <c r="B184" s="140"/>
      <c r="C184" s="12" t="s">
        <v>175</v>
      </c>
      <c r="D184" s="11">
        <v>104</v>
      </c>
      <c r="E184" s="11">
        <v>0</v>
      </c>
      <c r="F184" s="11">
        <v>0</v>
      </c>
      <c r="G184" s="11">
        <v>0</v>
      </c>
      <c r="H184" s="11">
        <v>0</v>
      </c>
      <c r="I184" s="37"/>
    </row>
    <row r="185" spans="1:9" ht="15" customHeight="1" x14ac:dyDescent="0.3">
      <c r="A185" s="137"/>
      <c r="B185" s="140" t="s">
        <v>174</v>
      </c>
      <c r="C185" s="12" t="s">
        <v>173</v>
      </c>
      <c r="D185" s="11">
        <v>230</v>
      </c>
      <c r="E185" s="11">
        <v>1.7</v>
      </c>
      <c r="F185" s="11">
        <v>0</v>
      </c>
      <c r="G185" s="11">
        <v>0</v>
      </c>
      <c r="H185" s="11">
        <v>0</v>
      </c>
      <c r="I185" s="38">
        <v>0</v>
      </c>
    </row>
    <row r="186" spans="1:9" ht="15" customHeight="1" x14ac:dyDescent="0.3">
      <c r="A186" s="137"/>
      <c r="B186" s="140"/>
      <c r="C186" s="12" t="s">
        <v>172</v>
      </c>
      <c r="D186" s="11">
        <v>0</v>
      </c>
      <c r="E186" s="17">
        <v>1328</v>
      </c>
      <c r="F186" s="11">
        <v>0</v>
      </c>
      <c r="G186" s="11">
        <v>0</v>
      </c>
      <c r="H186" s="59">
        <v>10329</v>
      </c>
      <c r="I186" s="37"/>
    </row>
    <row r="187" spans="1:9" ht="15" customHeight="1" x14ac:dyDescent="0.3">
      <c r="A187" s="137"/>
      <c r="B187" s="140"/>
      <c r="C187" s="12" t="s">
        <v>184</v>
      </c>
      <c r="D187" s="11">
        <v>0</v>
      </c>
      <c r="E187" s="11">
        <v>0</v>
      </c>
      <c r="F187" s="11">
        <v>0</v>
      </c>
      <c r="G187" s="11">
        <v>0</v>
      </c>
      <c r="H187" s="11">
        <v>0</v>
      </c>
      <c r="I187" s="37"/>
    </row>
    <row r="188" spans="1:9" ht="15" customHeight="1" x14ac:dyDescent="0.3">
      <c r="A188" s="137"/>
      <c r="B188" s="140"/>
      <c r="C188" s="12" t="s">
        <v>171</v>
      </c>
      <c r="D188" s="11">
        <v>0</v>
      </c>
      <c r="E188" s="11">
        <v>25.5</v>
      </c>
      <c r="F188" s="11">
        <v>0</v>
      </c>
      <c r="G188" s="11">
        <v>0</v>
      </c>
      <c r="H188" s="59">
        <v>16322</v>
      </c>
      <c r="I188" s="37"/>
    </row>
    <row r="189" spans="1:9" ht="15" customHeight="1" x14ac:dyDescent="0.3">
      <c r="A189" s="137"/>
      <c r="B189" s="140"/>
      <c r="C189" s="12" t="s">
        <v>183</v>
      </c>
      <c r="D189" s="11">
        <v>0</v>
      </c>
      <c r="E189" s="11">
        <v>63.6</v>
      </c>
      <c r="F189" s="11">
        <v>0</v>
      </c>
      <c r="G189" s="11">
        <v>0</v>
      </c>
      <c r="H189" s="11">
        <v>0</v>
      </c>
      <c r="I189" s="37"/>
    </row>
    <row r="190" spans="1:9" ht="15" customHeight="1" thickBot="1" x14ac:dyDescent="0.35">
      <c r="A190" s="138"/>
      <c r="B190" s="141"/>
      <c r="C190" s="39" t="s">
        <v>170</v>
      </c>
      <c r="D190" s="40">
        <v>0</v>
      </c>
      <c r="E190" s="40">
        <v>0</v>
      </c>
      <c r="F190" s="40">
        <v>0</v>
      </c>
      <c r="G190" s="40">
        <v>0</v>
      </c>
      <c r="H190" s="60">
        <v>7993</v>
      </c>
      <c r="I190" s="41">
        <v>0</v>
      </c>
    </row>
    <row r="191" spans="1:9" ht="15" customHeight="1" x14ac:dyDescent="0.3">
      <c r="A191" s="136" t="s">
        <v>168</v>
      </c>
      <c r="B191" s="139" t="s">
        <v>181</v>
      </c>
      <c r="C191" s="34" t="s">
        <v>180</v>
      </c>
      <c r="D191" s="35">
        <v>0</v>
      </c>
      <c r="E191" s="35">
        <v>1.2</v>
      </c>
      <c r="F191" s="35">
        <v>0</v>
      </c>
      <c r="G191" s="35">
        <v>0</v>
      </c>
      <c r="H191" s="35">
        <v>0</v>
      </c>
      <c r="I191" s="36"/>
    </row>
    <row r="192" spans="1:9" ht="15" customHeight="1" x14ac:dyDescent="0.3">
      <c r="A192" s="137"/>
      <c r="B192" s="140"/>
      <c r="C192" s="12" t="s">
        <v>182</v>
      </c>
      <c r="D192" s="11">
        <v>0</v>
      </c>
      <c r="E192" s="11">
        <v>0</v>
      </c>
      <c r="F192" s="11">
        <v>0</v>
      </c>
      <c r="G192" s="11">
        <v>0</v>
      </c>
      <c r="H192" s="11">
        <v>0</v>
      </c>
      <c r="I192" s="37"/>
    </row>
    <row r="193" spans="1:9" ht="15" customHeight="1" x14ac:dyDescent="0.3">
      <c r="A193" s="137"/>
      <c r="B193" s="140"/>
      <c r="C193" s="12" t="s">
        <v>178</v>
      </c>
      <c r="D193" s="11">
        <v>0</v>
      </c>
      <c r="E193" s="11">
        <v>0</v>
      </c>
      <c r="F193" s="11">
        <v>0</v>
      </c>
      <c r="G193" s="11">
        <v>0</v>
      </c>
      <c r="H193" s="11">
        <v>0</v>
      </c>
      <c r="I193" s="37"/>
    </row>
    <row r="194" spans="1:9" ht="15" customHeight="1" x14ac:dyDescent="0.3">
      <c r="A194" s="137"/>
      <c r="B194" s="140"/>
      <c r="C194" s="12" t="s">
        <v>270</v>
      </c>
      <c r="D194" s="11">
        <v>0</v>
      </c>
      <c r="E194" s="11">
        <v>0</v>
      </c>
      <c r="F194" s="11">
        <v>0</v>
      </c>
      <c r="G194" s="11">
        <v>0</v>
      </c>
      <c r="H194" s="11">
        <v>0</v>
      </c>
      <c r="I194" s="37"/>
    </row>
    <row r="195" spans="1:9" ht="15" customHeight="1" x14ac:dyDescent="0.3">
      <c r="A195" s="137"/>
      <c r="B195" s="140" t="s">
        <v>179</v>
      </c>
      <c r="C195" s="12" t="s">
        <v>172</v>
      </c>
      <c r="D195" s="11">
        <v>140</v>
      </c>
      <c r="E195" s="11">
        <v>2.7</v>
      </c>
      <c r="F195" s="11">
        <v>0</v>
      </c>
      <c r="G195" s="11">
        <v>0</v>
      </c>
      <c r="H195" s="11">
        <v>0</v>
      </c>
      <c r="I195" s="37"/>
    </row>
    <row r="196" spans="1:9" ht="15" customHeight="1" x14ac:dyDescent="0.3">
      <c r="A196" s="137"/>
      <c r="B196" s="140"/>
      <c r="C196" s="12" t="s">
        <v>178</v>
      </c>
      <c r="D196" s="11">
        <v>0</v>
      </c>
      <c r="E196" s="11">
        <v>0</v>
      </c>
      <c r="F196" s="11">
        <v>0</v>
      </c>
      <c r="G196" s="11">
        <v>0</v>
      </c>
      <c r="H196" s="11">
        <v>0</v>
      </c>
      <c r="I196" s="37"/>
    </row>
    <row r="197" spans="1:9" ht="15" customHeight="1" x14ac:dyDescent="0.3">
      <c r="A197" s="137"/>
      <c r="B197" s="140" t="s">
        <v>177</v>
      </c>
      <c r="C197" s="12" t="s">
        <v>176</v>
      </c>
      <c r="D197" s="11">
        <v>0</v>
      </c>
      <c r="E197" s="11">
        <v>0</v>
      </c>
      <c r="F197" s="11">
        <v>0</v>
      </c>
      <c r="G197" s="11">
        <v>0</v>
      </c>
      <c r="H197" s="11">
        <v>0</v>
      </c>
      <c r="I197" s="37"/>
    </row>
    <row r="198" spans="1:9" ht="15" customHeight="1" x14ac:dyDescent="0.3">
      <c r="A198" s="137"/>
      <c r="B198" s="140"/>
      <c r="C198" s="12" t="s">
        <v>175</v>
      </c>
      <c r="D198" s="11">
        <v>136</v>
      </c>
      <c r="E198" s="11">
        <v>4.7</v>
      </c>
      <c r="F198" s="11">
        <v>0</v>
      </c>
      <c r="G198" s="11">
        <v>0</v>
      </c>
      <c r="H198" s="11">
        <v>0</v>
      </c>
      <c r="I198" s="37"/>
    </row>
    <row r="199" spans="1:9" ht="15" customHeight="1" x14ac:dyDescent="0.3">
      <c r="A199" s="137"/>
      <c r="B199" s="140" t="s">
        <v>174</v>
      </c>
      <c r="C199" s="12" t="s">
        <v>173</v>
      </c>
      <c r="D199" s="11">
        <v>0</v>
      </c>
      <c r="E199" s="11">
        <v>1.9</v>
      </c>
      <c r="F199" s="11">
        <v>0</v>
      </c>
      <c r="G199" s="11">
        <v>0</v>
      </c>
      <c r="H199" s="11">
        <v>0</v>
      </c>
      <c r="I199" s="38">
        <v>0</v>
      </c>
    </row>
    <row r="200" spans="1:9" ht="15" customHeight="1" x14ac:dyDescent="0.3">
      <c r="A200" s="137"/>
      <c r="B200" s="140"/>
      <c r="C200" s="12" t="s">
        <v>172</v>
      </c>
      <c r="D200" s="11">
        <v>0</v>
      </c>
      <c r="E200" s="11">
        <v>0</v>
      </c>
      <c r="F200" s="11">
        <v>0</v>
      </c>
      <c r="G200" s="11">
        <v>0</v>
      </c>
      <c r="H200" s="11">
        <v>0</v>
      </c>
      <c r="I200" s="38">
        <v>0</v>
      </c>
    </row>
    <row r="201" spans="1:9" ht="15" customHeight="1" x14ac:dyDescent="0.3">
      <c r="A201" s="137"/>
      <c r="B201" s="140"/>
      <c r="C201" s="12" t="s">
        <v>171</v>
      </c>
      <c r="D201" s="11">
        <v>0</v>
      </c>
      <c r="E201" s="11">
        <v>0</v>
      </c>
      <c r="F201" s="11">
        <v>0</v>
      </c>
      <c r="G201" s="11">
        <v>0</v>
      </c>
      <c r="H201" s="11">
        <v>0</v>
      </c>
      <c r="I201" s="37"/>
    </row>
    <row r="202" spans="1:9" ht="15" customHeight="1" thickBot="1" x14ac:dyDescent="0.35">
      <c r="A202" s="138"/>
      <c r="B202" s="141"/>
      <c r="C202" s="39" t="s">
        <v>170</v>
      </c>
      <c r="D202" s="40">
        <v>0</v>
      </c>
      <c r="E202" s="40">
        <v>0</v>
      </c>
      <c r="F202" s="40">
        <v>0</v>
      </c>
      <c r="G202" s="40">
        <v>0</v>
      </c>
      <c r="H202" s="40">
        <v>0</v>
      </c>
      <c r="I202" s="41">
        <v>0</v>
      </c>
    </row>
    <row r="203" spans="1:9" ht="15" customHeight="1" x14ac:dyDescent="0.3">
      <c r="A203" s="136" t="s">
        <v>169</v>
      </c>
      <c r="B203" s="139" t="s">
        <v>181</v>
      </c>
      <c r="C203" s="34" t="s">
        <v>180</v>
      </c>
      <c r="D203" s="35">
        <v>0</v>
      </c>
      <c r="E203" s="35">
        <v>1.1000000000000001</v>
      </c>
      <c r="F203" s="35">
        <v>0</v>
      </c>
      <c r="G203" s="35">
        <v>0</v>
      </c>
      <c r="H203" s="35">
        <v>0</v>
      </c>
      <c r="I203" s="36"/>
    </row>
    <row r="204" spans="1:9" ht="15" customHeight="1" x14ac:dyDescent="0.3">
      <c r="A204" s="137"/>
      <c r="B204" s="140"/>
      <c r="C204" s="12" t="s">
        <v>178</v>
      </c>
      <c r="D204" s="11">
        <v>0</v>
      </c>
      <c r="E204" s="11">
        <v>0</v>
      </c>
      <c r="F204" s="11">
        <v>0</v>
      </c>
      <c r="G204" s="11">
        <v>0</v>
      </c>
      <c r="H204" s="11">
        <v>0</v>
      </c>
      <c r="I204" s="37"/>
    </row>
    <row r="205" spans="1:9" ht="15" customHeight="1" x14ac:dyDescent="0.3">
      <c r="A205" s="137"/>
      <c r="B205" s="140"/>
      <c r="C205" s="12" t="s">
        <v>270</v>
      </c>
      <c r="D205" s="11">
        <v>0</v>
      </c>
      <c r="E205" s="11">
        <v>0</v>
      </c>
      <c r="F205" s="11">
        <v>0</v>
      </c>
      <c r="G205" s="11">
        <v>0</v>
      </c>
      <c r="H205" s="11">
        <v>0</v>
      </c>
      <c r="I205" s="37"/>
    </row>
    <row r="206" spans="1:9" ht="15" customHeight="1" x14ac:dyDescent="0.3">
      <c r="A206" s="137"/>
      <c r="B206" s="140" t="s">
        <v>179</v>
      </c>
      <c r="C206" s="12" t="s">
        <v>172</v>
      </c>
      <c r="D206" s="11">
        <v>136</v>
      </c>
      <c r="E206" s="11">
        <v>2.7</v>
      </c>
      <c r="F206" s="11">
        <v>0</v>
      </c>
      <c r="G206" s="11">
        <v>0</v>
      </c>
      <c r="H206" s="11">
        <v>0</v>
      </c>
      <c r="I206" s="38">
        <v>0</v>
      </c>
    </row>
    <row r="207" spans="1:9" ht="15" customHeight="1" x14ac:dyDescent="0.3">
      <c r="A207" s="137"/>
      <c r="B207" s="140"/>
      <c r="C207" s="12" t="s">
        <v>178</v>
      </c>
      <c r="D207" s="11">
        <v>0</v>
      </c>
      <c r="E207" s="11">
        <v>1.7</v>
      </c>
      <c r="F207" s="11">
        <v>0</v>
      </c>
      <c r="G207" s="11">
        <v>0</v>
      </c>
      <c r="H207" s="11">
        <v>0</v>
      </c>
      <c r="I207" s="38">
        <v>0</v>
      </c>
    </row>
    <row r="208" spans="1:9" ht="15" customHeight="1" x14ac:dyDescent="0.3">
      <c r="A208" s="137"/>
      <c r="B208" s="140" t="s">
        <v>177</v>
      </c>
      <c r="C208" s="12" t="s">
        <v>176</v>
      </c>
      <c r="D208" s="11">
        <v>0</v>
      </c>
      <c r="E208" s="11">
        <v>0</v>
      </c>
      <c r="F208" s="11">
        <v>0</v>
      </c>
      <c r="G208" s="11">
        <v>0</v>
      </c>
      <c r="H208" s="11">
        <v>0</v>
      </c>
      <c r="I208" s="37"/>
    </row>
    <row r="209" spans="1:9" ht="15" customHeight="1" x14ac:dyDescent="0.3">
      <c r="A209" s="137"/>
      <c r="B209" s="140"/>
      <c r="C209" s="12" t="s">
        <v>175</v>
      </c>
      <c r="D209" s="11">
        <v>171</v>
      </c>
      <c r="E209" s="11">
        <v>4.4000000000000004</v>
      </c>
      <c r="F209" s="11">
        <v>0</v>
      </c>
      <c r="G209" s="11">
        <v>0</v>
      </c>
      <c r="H209" s="11">
        <v>0</v>
      </c>
      <c r="I209" s="37"/>
    </row>
    <row r="210" spans="1:9" ht="15" customHeight="1" x14ac:dyDescent="0.3">
      <c r="A210" s="137"/>
      <c r="B210" s="140" t="s">
        <v>174</v>
      </c>
      <c r="C210" s="12" t="s">
        <v>173</v>
      </c>
      <c r="D210" s="11">
        <v>0</v>
      </c>
      <c r="E210" s="11">
        <v>1.2</v>
      </c>
      <c r="F210" s="11">
        <v>0</v>
      </c>
      <c r="G210" s="11">
        <v>0</v>
      </c>
      <c r="H210" s="11">
        <v>0</v>
      </c>
      <c r="I210" s="38">
        <v>0</v>
      </c>
    </row>
    <row r="211" spans="1:9" ht="15" customHeight="1" x14ac:dyDescent="0.3">
      <c r="A211" s="137"/>
      <c r="B211" s="140"/>
      <c r="C211" s="12" t="s">
        <v>172</v>
      </c>
      <c r="D211" s="11">
        <v>0</v>
      </c>
      <c r="E211" s="11">
        <v>1.3</v>
      </c>
      <c r="F211" s="11">
        <v>0</v>
      </c>
      <c r="G211" s="11">
        <v>0</v>
      </c>
      <c r="H211" s="11">
        <v>0</v>
      </c>
      <c r="I211" s="38">
        <v>0</v>
      </c>
    </row>
    <row r="212" spans="1:9" ht="15" customHeight="1" x14ac:dyDescent="0.3">
      <c r="A212" s="137"/>
      <c r="B212" s="140"/>
      <c r="C212" s="12" t="s">
        <v>171</v>
      </c>
      <c r="D212" s="11">
        <v>0</v>
      </c>
      <c r="E212" s="11">
        <v>0</v>
      </c>
      <c r="F212" s="11">
        <v>0</v>
      </c>
      <c r="G212" s="11">
        <v>0</v>
      </c>
      <c r="H212" s="11">
        <v>0</v>
      </c>
      <c r="I212" s="37"/>
    </row>
    <row r="213" spans="1:9" ht="15" customHeight="1" thickBot="1" x14ac:dyDescent="0.35">
      <c r="A213" s="142"/>
      <c r="B213" s="143"/>
      <c r="C213" s="44" t="s">
        <v>170</v>
      </c>
      <c r="D213" s="40">
        <v>0</v>
      </c>
      <c r="E213" s="40">
        <v>0</v>
      </c>
      <c r="F213" s="40">
        <v>0</v>
      </c>
      <c r="G213" s="40">
        <v>0</v>
      </c>
      <c r="H213" s="40">
        <v>0</v>
      </c>
      <c r="I213" s="41">
        <v>0</v>
      </c>
    </row>
    <row r="215" spans="1:9" ht="13.2" x14ac:dyDescent="0.3">
      <c r="A215" s="64" t="s">
        <v>0</v>
      </c>
    </row>
    <row r="216" spans="1:9" ht="13.2" x14ac:dyDescent="0.3">
      <c r="A216" s="65" t="s">
        <v>216</v>
      </c>
    </row>
    <row r="217" spans="1:9" ht="13.2" x14ac:dyDescent="0.3">
      <c r="A217" s="65"/>
    </row>
    <row r="218" spans="1:9" ht="13.2" x14ac:dyDescent="0.3">
      <c r="A218" s="65" t="s">
        <v>273</v>
      </c>
    </row>
    <row r="219" spans="1:9" ht="13.2" x14ac:dyDescent="0.3">
      <c r="A219" s="66"/>
      <c r="B219" s="19" t="s">
        <v>204</v>
      </c>
    </row>
    <row r="220" spans="1:9" ht="13.2" x14ac:dyDescent="0.3">
      <c r="A220" s="67">
        <v>0</v>
      </c>
      <c r="B220" s="19" t="s">
        <v>215</v>
      </c>
    </row>
    <row r="221" spans="1:9" ht="13.2" x14ac:dyDescent="0.3">
      <c r="A221" s="65"/>
    </row>
    <row r="222" spans="1:9" ht="13.2" x14ac:dyDescent="0.25">
      <c r="A222" s="68" t="s">
        <v>274</v>
      </c>
      <c r="B222" s="19"/>
    </row>
    <row r="223" spans="1:9" ht="13.2" x14ac:dyDescent="0.3">
      <c r="A223" s="65" t="s">
        <v>214</v>
      </c>
    </row>
    <row r="224" spans="1:9" ht="13.2" x14ac:dyDescent="0.3">
      <c r="A224" s="65" t="s">
        <v>266</v>
      </c>
    </row>
    <row r="225" spans="1:1" ht="13.2" x14ac:dyDescent="0.3">
      <c r="A225" s="65" t="s">
        <v>275</v>
      </c>
    </row>
    <row r="226" spans="1:1" ht="13.2" x14ac:dyDescent="0.3">
      <c r="A226" s="69" t="s">
        <v>213</v>
      </c>
    </row>
    <row r="227" spans="1:1" ht="13.2" x14ac:dyDescent="0.3">
      <c r="A227" s="65" t="s">
        <v>267</v>
      </c>
    </row>
    <row r="228" spans="1:1" ht="13.2" x14ac:dyDescent="0.3">
      <c r="A228" s="65"/>
    </row>
    <row r="229" spans="1:1" ht="13.2" x14ac:dyDescent="0.3">
      <c r="A229" s="65" t="s">
        <v>221</v>
      </c>
    </row>
    <row r="230" spans="1:1" ht="13.2" x14ac:dyDescent="0.3">
      <c r="A230" s="65" t="s">
        <v>276</v>
      </c>
    </row>
    <row r="231" spans="1:1" ht="13.2" x14ac:dyDescent="0.3">
      <c r="A231" s="65" t="s">
        <v>222</v>
      </c>
    </row>
    <row r="232" spans="1:1" ht="13.2" x14ac:dyDescent="0.3">
      <c r="A232" s="65"/>
    </row>
  </sheetData>
  <mergeCells count="83">
    <mergeCell ref="A203:A213"/>
    <mergeCell ref="B203:B205"/>
    <mergeCell ref="B206:B207"/>
    <mergeCell ref="B208:B209"/>
    <mergeCell ref="B210:B213"/>
    <mergeCell ref="A180:A190"/>
    <mergeCell ref="B180:B182"/>
    <mergeCell ref="B183:B184"/>
    <mergeCell ref="B185:B190"/>
    <mergeCell ref="A191:A202"/>
    <mergeCell ref="B191:B194"/>
    <mergeCell ref="B195:B196"/>
    <mergeCell ref="B197:B198"/>
    <mergeCell ref="B199:B202"/>
    <mergeCell ref="A147:A161"/>
    <mergeCell ref="B147:B149"/>
    <mergeCell ref="B150:B152"/>
    <mergeCell ref="B153:B154"/>
    <mergeCell ref="B155:B161"/>
    <mergeCell ref="A162:A179"/>
    <mergeCell ref="B162:B165"/>
    <mergeCell ref="B166:B170"/>
    <mergeCell ref="B171:B172"/>
    <mergeCell ref="B173:B179"/>
    <mergeCell ref="A121:A132"/>
    <mergeCell ref="B121:B123"/>
    <mergeCell ref="B124:B126"/>
    <mergeCell ref="B127:B128"/>
    <mergeCell ref="B129:B132"/>
    <mergeCell ref="A133:A146"/>
    <mergeCell ref="B133:B135"/>
    <mergeCell ref="B136:B137"/>
    <mergeCell ref="B138:B140"/>
    <mergeCell ref="B141:B146"/>
    <mergeCell ref="A100:A109"/>
    <mergeCell ref="B100:B102"/>
    <mergeCell ref="B104:B109"/>
    <mergeCell ref="A110:A120"/>
    <mergeCell ref="B110:B112"/>
    <mergeCell ref="B113:B114"/>
    <mergeCell ref="B115:B120"/>
    <mergeCell ref="A88:A99"/>
    <mergeCell ref="B88:B90"/>
    <mergeCell ref="B91:B92"/>
    <mergeCell ref="B93:B94"/>
    <mergeCell ref="B95:B99"/>
    <mergeCell ref="A69:A75"/>
    <mergeCell ref="B69:B70"/>
    <mergeCell ref="B71:B72"/>
    <mergeCell ref="B73:B75"/>
    <mergeCell ref="A76:A87"/>
    <mergeCell ref="B76:B78"/>
    <mergeCell ref="B79:B80"/>
    <mergeCell ref="B81:B87"/>
    <mergeCell ref="B46:B51"/>
    <mergeCell ref="A60:A68"/>
    <mergeCell ref="B60:B62"/>
    <mergeCell ref="B63:B64"/>
    <mergeCell ref="B65:B68"/>
    <mergeCell ref="A52:A59"/>
    <mergeCell ref="B52:B54"/>
    <mergeCell ref="B55:B56"/>
    <mergeCell ref="B57:B59"/>
    <mergeCell ref="A39:A51"/>
    <mergeCell ref="B39:B41"/>
    <mergeCell ref="B42:B43"/>
    <mergeCell ref="B44:B45"/>
    <mergeCell ref="A16:A26"/>
    <mergeCell ref="B16:B17"/>
    <mergeCell ref="B18:B19"/>
    <mergeCell ref="B20:B26"/>
    <mergeCell ref="A27:A38"/>
    <mergeCell ref="B27:B29"/>
    <mergeCell ref="B30:B31"/>
    <mergeCell ref="B32:B38"/>
    <mergeCell ref="A2:A3"/>
    <mergeCell ref="B2:B3"/>
    <mergeCell ref="C2:C3"/>
    <mergeCell ref="A4:A15"/>
    <mergeCell ref="B4:B6"/>
    <mergeCell ref="B7:B8"/>
    <mergeCell ref="B9:B10"/>
    <mergeCell ref="B11: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opLeftCell="A25" zoomScaleNormal="100" workbookViewId="0">
      <selection activeCell="A47" sqref="A47"/>
    </sheetView>
  </sheetViews>
  <sheetFormatPr defaultColWidth="9.109375" defaultRowHeight="11.4" x14ac:dyDescent="0.3"/>
  <cols>
    <col min="1" max="1" width="26.33203125" style="21" customWidth="1"/>
    <col min="2" max="2" width="31.88671875" style="2" customWidth="1"/>
    <col min="3" max="3" width="10.5546875" style="5" customWidth="1"/>
    <col min="4" max="4" width="13.88671875" style="5" customWidth="1"/>
    <col min="5" max="9" width="10.5546875" style="5" customWidth="1"/>
    <col min="10" max="10" width="9.109375" style="5"/>
    <col min="11" max="11" width="32" style="5" customWidth="1"/>
    <col min="12" max="16384" width="9.109375" style="5"/>
  </cols>
  <sheetData>
    <row r="1" spans="1:11" s="4" customFormat="1" ht="13.8" thickBot="1" x14ac:dyDescent="0.35">
      <c r="A1" s="20"/>
      <c r="B1" s="3"/>
      <c r="C1" s="144" t="s">
        <v>264</v>
      </c>
      <c r="D1" s="145"/>
      <c r="E1" s="145"/>
      <c r="F1" s="145"/>
      <c r="G1" s="145"/>
      <c r="H1" s="145"/>
      <c r="I1" s="145"/>
      <c r="J1" s="146"/>
    </row>
    <row r="2" spans="1:11" s="4" customFormat="1" ht="36.6" thickBot="1" x14ac:dyDescent="0.35">
      <c r="A2" s="47" t="s">
        <v>6</v>
      </c>
      <c r="B2" s="79" t="s">
        <v>7</v>
      </c>
      <c r="C2" s="70" t="s">
        <v>1</v>
      </c>
      <c r="D2" s="48" t="s">
        <v>205</v>
      </c>
      <c r="E2" s="30" t="s">
        <v>2</v>
      </c>
      <c r="F2" s="30" t="s">
        <v>210</v>
      </c>
      <c r="G2" s="31" t="s">
        <v>5</v>
      </c>
      <c r="H2" s="30" t="s">
        <v>3</v>
      </c>
      <c r="I2" s="30" t="s">
        <v>4</v>
      </c>
      <c r="J2" s="92" t="s">
        <v>151</v>
      </c>
      <c r="K2" s="102" t="s">
        <v>207</v>
      </c>
    </row>
    <row r="3" spans="1:11" x14ac:dyDescent="0.3">
      <c r="A3" s="147" t="s">
        <v>152</v>
      </c>
      <c r="B3" s="80" t="s">
        <v>23</v>
      </c>
      <c r="C3" s="71">
        <v>0</v>
      </c>
      <c r="D3" s="23">
        <f>4260000/1000</f>
        <v>4260</v>
      </c>
      <c r="E3" s="23">
        <v>0</v>
      </c>
      <c r="F3" s="23">
        <v>0</v>
      </c>
      <c r="G3" s="23">
        <v>0</v>
      </c>
      <c r="H3" s="23">
        <v>0</v>
      </c>
      <c r="I3" s="23">
        <v>0</v>
      </c>
      <c r="J3" s="93">
        <v>0</v>
      </c>
      <c r="K3" s="103" t="s">
        <v>203</v>
      </c>
    </row>
    <row r="4" spans="1:11" ht="12" thickBot="1" x14ac:dyDescent="0.35">
      <c r="A4" s="149"/>
      <c r="B4" s="81" t="s">
        <v>12</v>
      </c>
      <c r="C4" s="72">
        <v>0</v>
      </c>
      <c r="D4" s="22">
        <f>SUM(3210000/1000)</f>
        <v>3210</v>
      </c>
      <c r="E4" s="22">
        <v>0</v>
      </c>
      <c r="F4" s="22">
        <v>0</v>
      </c>
      <c r="G4" s="22">
        <v>0</v>
      </c>
      <c r="H4" s="22">
        <v>0</v>
      </c>
      <c r="I4" s="22">
        <v>0</v>
      </c>
      <c r="J4" s="94">
        <v>0</v>
      </c>
      <c r="K4" s="104" t="s">
        <v>203</v>
      </c>
    </row>
    <row r="5" spans="1:11" ht="23.4" thickBot="1" x14ac:dyDescent="0.35">
      <c r="A5" s="49" t="s">
        <v>153</v>
      </c>
      <c r="B5" s="82" t="s">
        <v>22</v>
      </c>
      <c r="C5" s="73">
        <v>0</v>
      </c>
      <c r="D5" s="50">
        <v>0</v>
      </c>
      <c r="E5" s="50">
        <v>0</v>
      </c>
      <c r="F5" s="50">
        <v>392.61315999999999</v>
      </c>
      <c r="G5" s="50">
        <v>0</v>
      </c>
      <c r="H5" s="50">
        <v>0</v>
      </c>
      <c r="I5" s="50">
        <v>0</v>
      </c>
      <c r="J5" s="95">
        <v>0</v>
      </c>
      <c r="K5" s="105" t="s">
        <v>210</v>
      </c>
    </row>
    <row r="6" spans="1:11" x14ac:dyDescent="0.3">
      <c r="A6" s="150" t="s">
        <v>154</v>
      </c>
      <c r="B6" s="83" t="s">
        <v>12</v>
      </c>
      <c r="C6" s="74">
        <v>0</v>
      </c>
      <c r="D6" s="25">
        <v>0</v>
      </c>
      <c r="E6" s="25">
        <v>0</v>
      </c>
      <c r="F6" s="25">
        <v>354.63074</v>
      </c>
      <c r="G6" s="25">
        <v>0</v>
      </c>
      <c r="H6" s="25">
        <v>0</v>
      </c>
      <c r="I6" s="25">
        <v>0</v>
      </c>
      <c r="J6" s="96">
        <v>0</v>
      </c>
      <c r="K6" s="106" t="s">
        <v>210</v>
      </c>
    </row>
    <row r="7" spans="1:11" ht="12" thickBot="1" x14ac:dyDescent="0.35">
      <c r="A7" s="151"/>
      <c r="B7" s="84" t="s">
        <v>13</v>
      </c>
      <c r="C7" s="72">
        <v>0</v>
      </c>
      <c r="D7" s="22">
        <v>0</v>
      </c>
      <c r="E7" s="22">
        <v>0</v>
      </c>
      <c r="F7" s="22">
        <v>3461.0826400000001</v>
      </c>
      <c r="G7" s="22">
        <v>0</v>
      </c>
      <c r="H7" s="22">
        <v>0</v>
      </c>
      <c r="I7" s="22">
        <v>110.83155000000001</v>
      </c>
      <c r="J7" s="94">
        <v>0</v>
      </c>
      <c r="K7" s="107" t="s">
        <v>211</v>
      </c>
    </row>
    <row r="8" spans="1:11" x14ac:dyDescent="0.3">
      <c r="A8" s="152" t="s">
        <v>155</v>
      </c>
      <c r="B8" s="85" t="s">
        <v>18</v>
      </c>
      <c r="C8" s="74">
        <v>0</v>
      </c>
      <c r="D8" s="25">
        <v>3750</v>
      </c>
      <c r="E8" s="25">
        <v>0</v>
      </c>
      <c r="F8" s="25">
        <v>0</v>
      </c>
      <c r="G8" s="25">
        <v>0</v>
      </c>
      <c r="H8" s="25">
        <v>0</v>
      </c>
      <c r="I8" s="25">
        <v>0</v>
      </c>
      <c r="J8" s="96">
        <v>0</v>
      </c>
      <c r="K8" s="108" t="s">
        <v>203</v>
      </c>
    </row>
    <row r="9" spans="1:11" x14ac:dyDescent="0.3">
      <c r="A9" s="148"/>
      <c r="B9" s="86" t="s">
        <v>12</v>
      </c>
      <c r="C9" s="75">
        <v>0</v>
      </c>
      <c r="D9" s="8">
        <v>3590</v>
      </c>
      <c r="E9" s="8">
        <v>0</v>
      </c>
      <c r="F9" s="8">
        <v>0</v>
      </c>
      <c r="G9" s="8">
        <v>0</v>
      </c>
      <c r="H9" s="8">
        <v>0</v>
      </c>
      <c r="I9" s="8">
        <v>0</v>
      </c>
      <c r="J9" s="97">
        <v>0</v>
      </c>
      <c r="K9" s="109" t="s">
        <v>203</v>
      </c>
    </row>
    <row r="10" spans="1:11" ht="12" thickBot="1" x14ac:dyDescent="0.35">
      <c r="A10" s="149"/>
      <c r="B10" s="81" t="s">
        <v>19</v>
      </c>
      <c r="C10" s="72">
        <v>0</v>
      </c>
      <c r="D10" s="22">
        <v>22800</v>
      </c>
      <c r="E10" s="22">
        <v>1265.1799699999999</v>
      </c>
      <c r="F10" s="22">
        <v>0</v>
      </c>
      <c r="G10" s="22">
        <v>0</v>
      </c>
      <c r="H10" s="22">
        <v>0</v>
      </c>
      <c r="I10" s="22">
        <v>0</v>
      </c>
      <c r="J10" s="94">
        <v>0</v>
      </c>
      <c r="K10" s="104" t="s">
        <v>203</v>
      </c>
    </row>
    <row r="11" spans="1:11" ht="23.4" thickBot="1" x14ac:dyDescent="0.35">
      <c r="A11" s="51" t="s">
        <v>156</v>
      </c>
      <c r="B11" s="82" t="s">
        <v>15</v>
      </c>
      <c r="C11" s="73">
        <v>0</v>
      </c>
      <c r="D11" s="50">
        <v>0</v>
      </c>
      <c r="E11" s="50">
        <v>0</v>
      </c>
      <c r="F11" s="50">
        <v>0</v>
      </c>
      <c r="G11" s="50">
        <v>0</v>
      </c>
      <c r="H11" s="50">
        <v>0</v>
      </c>
      <c r="I11" s="50">
        <v>0</v>
      </c>
      <c r="J11" s="95">
        <v>0</v>
      </c>
      <c r="K11" s="110" t="s">
        <v>206</v>
      </c>
    </row>
    <row r="12" spans="1:11" ht="23.4" thickBot="1" x14ac:dyDescent="0.35">
      <c r="A12" s="24" t="s">
        <v>157</v>
      </c>
      <c r="B12" s="82" t="s">
        <v>10</v>
      </c>
      <c r="C12" s="73">
        <v>0</v>
      </c>
      <c r="D12" s="50">
        <v>0</v>
      </c>
      <c r="E12" s="50">
        <v>0</v>
      </c>
      <c r="F12" s="50">
        <v>0</v>
      </c>
      <c r="G12" s="50">
        <v>0</v>
      </c>
      <c r="H12" s="50">
        <v>0</v>
      </c>
      <c r="I12" s="50">
        <v>0</v>
      </c>
      <c r="J12" s="95">
        <v>0</v>
      </c>
      <c r="K12" s="111" t="s">
        <v>268</v>
      </c>
    </row>
    <row r="13" spans="1:11" x14ac:dyDescent="0.3">
      <c r="A13" s="152" t="s">
        <v>158</v>
      </c>
      <c r="B13" s="85" t="s">
        <v>10</v>
      </c>
      <c r="C13" s="74">
        <v>0</v>
      </c>
      <c r="D13" s="25">
        <v>0</v>
      </c>
      <c r="E13" s="25">
        <v>105.36424000000001</v>
      </c>
      <c r="F13" s="25">
        <v>0</v>
      </c>
      <c r="G13" s="25">
        <v>0</v>
      </c>
      <c r="H13" s="25">
        <v>0</v>
      </c>
      <c r="I13" s="25">
        <v>0</v>
      </c>
      <c r="J13" s="96">
        <v>0</v>
      </c>
      <c r="K13" s="112" t="s">
        <v>206</v>
      </c>
    </row>
    <row r="14" spans="1:11" ht="12" thickBot="1" x14ac:dyDescent="0.35">
      <c r="A14" s="149"/>
      <c r="B14" s="81" t="s">
        <v>15</v>
      </c>
      <c r="C14" s="72">
        <v>0</v>
      </c>
      <c r="D14" s="22">
        <v>0</v>
      </c>
      <c r="E14" s="22">
        <v>153.50872000000001</v>
      </c>
      <c r="F14" s="22">
        <v>0</v>
      </c>
      <c r="G14" s="22">
        <v>0</v>
      </c>
      <c r="H14" s="22">
        <v>0</v>
      </c>
      <c r="I14" s="22">
        <v>0</v>
      </c>
      <c r="J14" s="94">
        <v>0</v>
      </c>
      <c r="K14" s="113" t="s">
        <v>2</v>
      </c>
    </row>
    <row r="15" spans="1:11" x14ac:dyDescent="0.3">
      <c r="A15" s="150" t="s">
        <v>159</v>
      </c>
      <c r="B15" s="83" t="s">
        <v>14</v>
      </c>
      <c r="C15" s="74">
        <v>0</v>
      </c>
      <c r="D15" s="25">
        <v>7220</v>
      </c>
      <c r="E15" s="25">
        <v>256.70684</v>
      </c>
      <c r="F15" s="25">
        <v>1367.2805700000001</v>
      </c>
      <c r="G15" s="25">
        <v>0</v>
      </c>
      <c r="H15" s="25">
        <v>0</v>
      </c>
      <c r="I15" s="25">
        <v>0</v>
      </c>
      <c r="J15" s="96">
        <v>0</v>
      </c>
      <c r="K15" s="108" t="s">
        <v>203</v>
      </c>
    </row>
    <row r="16" spans="1:11" x14ac:dyDescent="0.3">
      <c r="A16" s="153"/>
      <c r="B16" s="87" t="s">
        <v>15</v>
      </c>
      <c r="C16" s="75">
        <v>0</v>
      </c>
      <c r="D16" s="8">
        <v>5220</v>
      </c>
      <c r="E16" s="8">
        <v>217.86055999999999</v>
      </c>
      <c r="F16" s="8">
        <v>979.0063100000001</v>
      </c>
      <c r="G16" s="8">
        <v>0</v>
      </c>
      <c r="H16" s="8">
        <v>0</v>
      </c>
      <c r="I16" s="8">
        <v>0</v>
      </c>
      <c r="J16" s="97">
        <v>0</v>
      </c>
      <c r="K16" s="109" t="s">
        <v>212</v>
      </c>
    </row>
    <row r="17" spans="1:11" ht="12" thickBot="1" x14ac:dyDescent="0.35">
      <c r="A17" s="151"/>
      <c r="B17" s="84" t="s">
        <v>16</v>
      </c>
      <c r="C17" s="72">
        <v>0</v>
      </c>
      <c r="D17" s="22">
        <v>0</v>
      </c>
      <c r="E17" s="22">
        <v>0</v>
      </c>
      <c r="F17" s="22">
        <v>0</v>
      </c>
      <c r="G17" s="22">
        <v>0</v>
      </c>
      <c r="H17" s="22">
        <v>0</v>
      </c>
      <c r="I17" s="22">
        <v>0</v>
      </c>
      <c r="J17" s="98">
        <v>429</v>
      </c>
      <c r="K17" s="114" t="s">
        <v>206</v>
      </c>
    </row>
    <row r="18" spans="1:11" x14ac:dyDescent="0.3">
      <c r="A18" s="150" t="s">
        <v>160</v>
      </c>
      <c r="B18" s="83" t="s">
        <v>150</v>
      </c>
      <c r="C18" s="74">
        <v>0</v>
      </c>
      <c r="D18" s="25">
        <v>0</v>
      </c>
      <c r="E18" s="25">
        <v>0</v>
      </c>
      <c r="F18" s="25">
        <v>0</v>
      </c>
      <c r="G18" s="25">
        <v>0</v>
      </c>
      <c r="H18" s="25">
        <v>408.59603999999996</v>
      </c>
      <c r="I18" s="25">
        <v>5017.9290899999996</v>
      </c>
      <c r="J18" s="96">
        <v>0</v>
      </c>
      <c r="K18" s="108" t="s">
        <v>192</v>
      </c>
    </row>
    <row r="19" spans="1:11" ht="12" thickBot="1" x14ac:dyDescent="0.35">
      <c r="A19" s="151"/>
      <c r="B19" s="84" t="s">
        <v>22</v>
      </c>
      <c r="C19" s="72">
        <v>132.41753</v>
      </c>
      <c r="D19" s="22">
        <v>0</v>
      </c>
      <c r="E19" s="22">
        <v>0</v>
      </c>
      <c r="F19" s="22">
        <v>0</v>
      </c>
      <c r="G19" s="22">
        <v>0</v>
      </c>
      <c r="H19" s="22">
        <v>0</v>
      </c>
      <c r="I19" s="22">
        <v>0</v>
      </c>
      <c r="J19" s="94">
        <v>0</v>
      </c>
      <c r="K19" s="114" t="s">
        <v>206</v>
      </c>
    </row>
    <row r="20" spans="1:11" x14ac:dyDescent="0.3">
      <c r="A20" s="152" t="s">
        <v>161</v>
      </c>
      <c r="B20" s="85" t="s">
        <v>15</v>
      </c>
      <c r="C20" s="74">
        <v>0</v>
      </c>
      <c r="D20" s="25">
        <v>0</v>
      </c>
      <c r="E20" s="25">
        <v>0</v>
      </c>
      <c r="F20" s="25">
        <v>0</v>
      </c>
      <c r="G20" s="25">
        <v>0</v>
      </c>
      <c r="H20" s="25">
        <v>0</v>
      </c>
      <c r="I20" s="25">
        <v>0</v>
      </c>
      <c r="J20" s="96">
        <v>0</v>
      </c>
      <c r="K20" s="112" t="s">
        <v>206</v>
      </c>
    </row>
    <row r="21" spans="1:11" ht="12" thickBot="1" x14ac:dyDescent="0.35">
      <c r="A21" s="149"/>
      <c r="B21" s="81" t="s">
        <v>10</v>
      </c>
      <c r="C21" s="72">
        <v>0</v>
      </c>
      <c r="D21" s="22">
        <v>0</v>
      </c>
      <c r="E21" s="22">
        <v>0</v>
      </c>
      <c r="F21" s="22">
        <v>0</v>
      </c>
      <c r="G21" s="22">
        <v>139.74766</v>
      </c>
      <c r="H21" s="22">
        <v>0</v>
      </c>
      <c r="I21" s="22">
        <v>0</v>
      </c>
      <c r="J21" s="94">
        <v>0</v>
      </c>
      <c r="K21" s="115" t="s">
        <v>2</v>
      </c>
    </row>
    <row r="22" spans="1:11" x14ac:dyDescent="0.3">
      <c r="A22" s="152" t="s">
        <v>162</v>
      </c>
      <c r="B22" s="85" t="s">
        <v>27</v>
      </c>
      <c r="C22" s="74">
        <v>0</v>
      </c>
      <c r="D22" s="25">
        <f>14200000/1000</f>
        <v>14200</v>
      </c>
      <c r="E22" s="25">
        <v>388.96659000000005</v>
      </c>
      <c r="F22" s="25">
        <v>0</v>
      </c>
      <c r="G22" s="25">
        <v>0</v>
      </c>
      <c r="H22" s="25">
        <v>0</v>
      </c>
      <c r="I22" s="25">
        <v>0</v>
      </c>
      <c r="J22" s="96">
        <v>0</v>
      </c>
      <c r="K22" s="108" t="s">
        <v>203</v>
      </c>
    </row>
    <row r="23" spans="1:11" x14ac:dyDescent="0.3">
      <c r="A23" s="148"/>
      <c r="B23" s="86" t="s">
        <v>10</v>
      </c>
      <c r="C23" s="75">
        <v>0</v>
      </c>
      <c r="D23" s="8">
        <f>40500000/1000</f>
        <v>40500</v>
      </c>
      <c r="E23" s="8">
        <v>3635.41795</v>
      </c>
      <c r="F23" s="8">
        <v>0</v>
      </c>
      <c r="G23" s="8">
        <v>0</v>
      </c>
      <c r="H23" s="8">
        <v>0</v>
      </c>
      <c r="I23" s="8">
        <v>0</v>
      </c>
      <c r="J23" s="97">
        <v>0</v>
      </c>
      <c r="K23" s="109" t="s">
        <v>203</v>
      </c>
    </row>
    <row r="24" spans="1:11" ht="12" thickBot="1" x14ac:dyDescent="0.35">
      <c r="A24" s="149"/>
      <c r="B24" s="81" t="s">
        <v>17</v>
      </c>
      <c r="C24" s="72">
        <v>123.47251</v>
      </c>
      <c r="D24" s="22">
        <v>0</v>
      </c>
      <c r="E24" s="22">
        <v>0</v>
      </c>
      <c r="F24" s="22">
        <v>0</v>
      </c>
      <c r="G24" s="22">
        <v>0</v>
      </c>
      <c r="H24" s="22">
        <v>0</v>
      </c>
      <c r="I24" s="22">
        <v>0</v>
      </c>
      <c r="J24" s="94">
        <v>0</v>
      </c>
      <c r="K24" s="116" t="s">
        <v>1</v>
      </c>
    </row>
    <row r="25" spans="1:11" x14ac:dyDescent="0.3">
      <c r="A25" s="152" t="s">
        <v>163</v>
      </c>
      <c r="B25" s="85" t="s">
        <v>20</v>
      </c>
      <c r="C25" s="74">
        <v>113.42321000000001</v>
      </c>
      <c r="D25" s="25">
        <v>0</v>
      </c>
      <c r="E25" s="25">
        <v>0</v>
      </c>
      <c r="F25" s="25">
        <v>0</v>
      </c>
      <c r="G25" s="25">
        <v>0</v>
      </c>
      <c r="H25" s="25">
        <v>0</v>
      </c>
      <c r="I25" s="25">
        <v>0</v>
      </c>
      <c r="J25" s="96">
        <v>0</v>
      </c>
      <c r="K25" s="106" t="s">
        <v>1</v>
      </c>
    </row>
    <row r="26" spans="1:11" ht="12" thickBot="1" x14ac:dyDescent="0.35">
      <c r="A26" s="149"/>
      <c r="B26" s="81" t="s">
        <v>21</v>
      </c>
      <c r="C26" s="72">
        <v>0</v>
      </c>
      <c r="D26" s="22">
        <f>3320000/1000</f>
        <v>3320</v>
      </c>
      <c r="E26" s="22">
        <v>0</v>
      </c>
      <c r="F26" s="22">
        <v>0</v>
      </c>
      <c r="G26" s="22">
        <v>0</v>
      </c>
      <c r="H26" s="22">
        <v>0</v>
      </c>
      <c r="I26" s="22">
        <v>0</v>
      </c>
      <c r="J26" s="94">
        <v>0</v>
      </c>
      <c r="K26" s="104" t="s">
        <v>203</v>
      </c>
    </row>
    <row r="27" spans="1:11" x14ac:dyDescent="0.3">
      <c r="A27" s="150" t="s">
        <v>164</v>
      </c>
      <c r="B27" s="83" t="s">
        <v>9</v>
      </c>
      <c r="C27" s="74">
        <v>0</v>
      </c>
      <c r="D27" s="25">
        <v>0</v>
      </c>
      <c r="E27" s="25">
        <v>0</v>
      </c>
      <c r="F27" s="25">
        <v>0</v>
      </c>
      <c r="G27" s="25">
        <v>0</v>
      </c>
      <c r="H27" s="25">
        <v>0</v>
      </c>
      <c r="I27" s="25">
        <v>0</v>
      </c>
      <c r="J27" s="96">
        <v>0</v>
      </c>
      <c r="K27" s="112" t="s">
        <v>206</v>
      </c>
    </row>
    <row r="28" spans="1:11" ht="12" thickBot="1" x14ac:dyDescent="0.35">
      <c r="A28" s="151"/>
      <c r="B28" s="84" t="s">
        <v>26</v>
      </c>
      <c r="C28" s="72">
        <v>0</v>
      </c>
      <c r="D28" s="22">
        <v>0</v>
      </c>
      <c r="E28" s="22">
        <v>0</v>
      </c>
      <c r="F28" s="22">
        <v>0</v>
      </c>
      <c r="G28" s="22">
        <v>0</v>
      </c>
      <c r="H28" s="22">
        <v>0</v>
      </c>
      <c r="I28" s="22">
        <v>0</v>
      </c>
      <c r="J28" s="94">
        <v>0</v>
      </c>
      <c r="K28" s="114" t="s">
        <v>206</v>
      </c>
    </row>
    <row r="29" spans="1:11" x14ac:dyDescent="0.3">
      <c r="A29" s="152" t="s">
        <v>165</v>
      </c>
      <c r="B29" s="85" t="s">
        <v>24</v>
      </c>
      <c r="C29" s="74">
        <v>0</v>
      </c>
      <c r="D29" s="25">
        <f>434000/1000</f>
        <v>434</v>
      </c>
      <c r="E29" s="25">
        <v>0</v>
      </c>
      <c r="F29" s="25">
        <v>0</v>
      </c>
      <c r="G29" s="25">
        <v>0</v>
      </c>
      <c r="H29" s="25">
        <v>0</v>
      </c>
      <c r="I29" s="25">
        <v>0</v>
      </c>
      <c r="J29" s="96">
        <v>0</v>
      </c>
      <c r="K29" s="108" t="s">
        <v>203</v>
      </c>
    </row>
    <row r="30" spans="1:11" x14ac:dyDescent="0.3">
      <c r="A30" s="148"/>
      <c r="B30" s="86" t="s">
        <v>25</v>
      </c>
      <c r="C30" s="75">
        <v>283.84494000000001</v>
      </c>
      <c r="D30" s="8">
        <f>267000/1000</f>
        <v>267</v>
      </c>
      <c r="E30" s="8">
        <v>0</v>
      </c>
      <c r="F30" s="8">
        <v>0</v>
      </c>
      <c r="G30" s="8">
        <v>0</v>
      </c>
      <c r="H30" s="8">
        <v>0</v>
      </c>
      <c r="I30" s="8">
        <v>0</v>
      </c>
      <c r="J30" s="97">
        <v>0</v>
      </c>
      <c r="K30" s="117" t="s">
        <v>1</v>
      </c>
    </row>
    <row r="31" spans="1:11" x14ac:dyDescent="0.3">
      <c r="A31" s="148"/>
      <c r="B31" s="86" t="s">
        <v>13</v>
      </c>
      <c r="C31" s="75">
        <v>0</v>
      </c>
      <c r="D31" s="8">
        <f>21800000/1000</f>
        <v>21800</v>
      </c>
      <c r="E31" s="8">
        <v>1432.75074</v>
      </c>
      <c r="F31" s="8">
        <v>1665.0003899999999</v>
      </c>
      <c r="G31" s="8">
        <v>0</v>
      </c>
      <c r="H31" s="8">
        <v>0</v>
      </c>
      <c r="I31" s="8">
        <v>0</v>
      </c>
      <c r="J31" s="97">
        <v>0</v>
      </c>
      <c r="K31" s="109" t="s">
        <v>212</v>
      </c>
    </row>
    <row r="32" spans="1:11" ht="12" thickBot="1" x14ac:dyDescent="0.35">
      <c r="A32" s="154"/>
      <c r="B32" s="88" t="s">
        <v>10</v>
      </c>
      <c r="C32" s="76">
        <v>0</v>
      </c>
      <c r="D32" s="9">
        <f>1160000/1000</f>
        <v>1160</v>
      </c>
      <c r="E32" s="9">
        <v>166.64903000000001</v>
      </c>
      <c r="F32" s="9">
        <v>0</v>
      </c>
      <c r="G32" s="9">
        <v>0</v>
      </c>
      <c r="H32" s="9">
        <v>0</v>
      </c>
      <c r="I32" s="9">
        <v>0</v>
      </c>
      <c r="J32" s="99">
        <v>0</v>
      </c>
      <c r="K32" s="118" t="s">
        <v>203</v>
      </c>
    </row>
    <row r="33" spans="1:11" ht="12" thickBot="1" x14ac:dyDescent="0.35">
      <c r="A33" s="26" t="s">
        <v>166</v>
      </c>
      <c r="B33" s="89" t="s">
        <v>8</v>
      </c>
      <c r="C33" s="77">
        <v>0</v>
      </c>
      <c r="D33" s="46">
        <v>0</v>
      </c>
      <c r="E33" s="46">
        <v>0</v>
      </c>
      <c r="F33" s="46">
        <v>0</v>
      </c>
      <c r="G33" s="46">
        <v>0</v>
      </c>
      <c r="H33" s="46">
        <v>0</v>
      </c>
      <c r="I33" s="46">
        <v>0</v>
      </c>
      <c r="J33" s="100">
        <v>0</v>
      </c>
      <c r="K33" s="119" t="s">
        <v>206</v>
      </c>
    </row>
    <row r="34" spans="1:11" x14ac:dyDescent="0.3">
      <c r="A34" s="147" t="s">
        <v>167</v>
      </c>
      <c r="B34" s="80" t="s">
        <v>15</v>
      </c>
      <c r="C34" s="71">
        <v>0</v>
      </c>
      <c r="D34" s="23">
        <v>0</v>
      </c>
      <c r="E34" s="23">
        <v>0</v>
      </c>
      <c r="F34" s="23">
        <v>0</v>
      </c>
      <c r="G34" s="23">
        <v>0</v>
      </c>
      <c r="H34" s="23">
        <v>0</v>
      </c>
      <c r="I34" s="23">
        <v>0</v>
      </c>
      <c r="J34" s="93">
        <v>0</v>
      </c>
      <c r="K34" s="120" t="s">
        <v>2</v>
      </c>
    </row>
    <row r="35" spans="1:11" x14ac:dyDescent="0.3">
      <c r="A35" s="148"/>
      <c r="B35" s="86" t="s">
        <v>10</v>
      </c>
      <c r="C35" s="75">
        <v>0</v>
      </c>
      <c r="D35" s="8">
        <v>0</v>
      </c>
      <c r="E35" s="8">
        <v>0</v>
      </c>
      <c r="F35" s="8">
        <v>0</v>
      </c>
      <c r="G35" s="8">
        <v>0</v>
      </c>
      <c r="H35" s="8">
        <v>0</v>
      </c>
      <c r="I35" s="8">
        <v>0</v>
      </c>
      <c r="J35" s="97">
        <v>0</v>
      </c>
      <c r="K35" s="117" t="s">
        <v>2</v>
      </c>
    </row>
    <row r="36" spans="1:11" ht="12" thickBot="1" x14ac:dyDescent="0.35">
      <c r="A36" s="149"/>
      <c r="B36" s="81" t="s">
        <v>13</v>
      </c>
      <c r="C36" s="72">
        <v>0</v>
      </c>
      <c r="D36" s="22">
        <f>115000/1000</f>
        <v>115</v>
      </c>
      <c r="E36" s="22">
        <v>0</v>
      </c>
      <c r="F36" s="22">
        <v>206.03608</v>
      </c>
      <c r="G36" s="22">
        <v>0</v>
      </c>
      <c r="H36" s="22">
        <v>0</v>
      </c>
      <c r="I36" s="22">
        <v>0</v>
      </c>
      <c r="J36" s="94">
        <v>0</v>
      </c>
      <c r="K36" s="107" t="s">
        <v>2</v>
      </c>
    </row>
    <row r="37" spans="1:11" ht="23.4" thickBot="1" x14ac:dyDescent="0.35">
      <c r="A37" s="27" t="s">
        <v>168</v>
      </c>
      <c r="B37" s="90" t="s">
        <v>10</v>
      </c>
      <c r="C37" s="73">
        <v>0</v>
      </c>
      <c r="D37" s="50">
        <v>0</v>
      </c>
      <c r="E37" s="50">
        <v>0</v>
      </c>
      <c r="F37" s="50">
        <v>0</v>
      </c>
      <c r="G37" s="50">
        <v>0</v>
      </c>
      <c r="H37" s="50">
        <v>0</v>
      </c>
      <c r="I37" s="50">
        <v>0</v>
      </c>
      <c r="J37" s="95">
        <v>0</v>
      </c>
      <c r="K37" s="110" t="s">
        <v>206</v>
      </c>
    </row>
    <row r="38" spans="1:11" ht="12" thickBot="1" x14ac:dyDescent="0.35">
      <c r="A38" s="29" t="s">
        <v>169</v>
      </c>
      <c r="B38" s="91" t="s">
        <v>11</v>
      </c>
      <c r="C38" s="78">
        <v>0</v>
      </c>
      <c r="D38" s="28">
        <v>0</v>
      </c>
      <c r="E38" s="28">
        <v>114.84133</v>
      </c>
      <c r="F38" s="28">
        <v>0</v>
      </c>
      <c r="G38" s="28">
        <v>0</v>
      </c>
      <c r="H38" s="28">
        <v>0</v>
      </c>
      <c r="I38" s="28">
        <v>0</v>
      </c>
      <c r="J38" s="101">
        <v>0</v>
      </c>
      <c r="K38" s="121" t="s">
        <v>206</v>
      </c>
    </row>
    <row r="39" spans="1:11" x14ac:dyDescent="0.3">
      <c r="C39" s="6"/>
      <c r="D39" s="6"/>
      <c r="E39" s="7"/>
      <c r="F39" s="7"/>
      <c r="G39" s="7"/>
      <c r="H39" s="7"/>
      <c r="I39" s="7"/>
    </row>
    <row r="40" spans="1:11" s="127" customFormat="1" ht="13.2" x14ac:dyDescent="0.3">
      <c r="A40" s="122" t="s">
        <v>0</v>
      </c>
      <c r="B40" s="126"/>
    </row>
    <row r="41" spans="1:11" s="127" customFormat="1" ht="13.2" x14ac:dyDescent="0.3">
      <c r="A41" s="123" t="s">
        <v>280</v>
      </c>
    </row>
    <row r="42" spans="1:11" s="127" customFormat="1" ht="13.2" x14ac:dyDescent="0.3">
      <c r="A42" s="123" t="s">
        <v>281</v>
      </c>
    </row>
    <row r="43" spans="1:11" s="127" customFormat="1" ht="13.2" x14ac:dyDescent="0.3">
      <c r="A43" s="124" t="s">
        <v>265</v>
      </c>
    </row>
    <row r="44" spans="1:11" s="127" customFormat="1" ht="13.2" x14ac:dyDescent="0.25">
      <c r="A44" s="128" t="s">
        <v>277</v>
      </c>
      <c r="B44" s="126"/>
    </row>
    <row r="45" spans="1:11" s="127" customFormat="1" ht="13.2" x14ac:dyDescent="0.3">
      <c r="A45" s="124" t="s">
        <v>282</v>
      </c>
      <c r="B45" s="126"/>
    </row>
    <row r="46" spans="1:11" s="127" customFormat="1" ht="13.2" x14ac:dyDescent="0.3">
      <c r="A46" s="124" t="s">
        <v>278</v>
      </c>
      <c r="B46" s="129"/>
    </row>
    <row r="47" spans="1:11" s="127" customFormat="1" ht="13.2" x14ac:dyDescent="0.3">
      <c r="A47" s="65" t="s">
        <v>279</v>
      </c>
      <c r="B47" s="126"/>
      <c r="D47" s="127" t="s">
        <v>191</v>
      </c>
    </row>
    <row r="49" spans="1:2" s="127" customFormat="1" ht="13.2" x14ac:dyDescent="0.3">
      <c r="A49" s="125"/>
      <c r="B49" s="126"/>
    </row>
  </sheetData>
  <autoFilter ref="A2:B38">
    <sortState ref="A3:I38">
      <sortCondition ref="A2:A38"/>
    </sortState>
  </autoFilter>
  <mergeCells count="13">
    <mergeCell ref="C1:J1"/>
    <mergeCell ref="A34:A36"/>
    <mergeCell ref="A3:A4"/>
    <mergeCell ref="A6:A7"/>
    <mergeCell ref="A8:A10"/>
    <mergeCell ref="A13:A14"/>
    <mergeCell ref="A15:A17"/>
    <mergeCell ref="A18:A19"/>
    <mergeCell ref="A20:A21"/>
    <mergeCell ref="A22:A24"/>
    <mergeCell ref="A25:A26"/>
    <mergeCell ref="A27:A28"/>
    <mergeCell ref="A29:A32"/>
  </mergeCells>
  <pageMargins left="0.25" right="0.25" top="0.75" bottom="0.75" header="0.3" footer="0.3"/>
  <pageSetup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6"/>
  <sheetViews>
    <sheetView workbookViewId="0">
      <selection activeCell="B26" sqref="B26"/>
    </sheetView>
  </sheetViews>
  <sheetFormatPr defaultRowHeight="14.4" x14ac:dyDescent="0.3"/>
  <cols>
    <col min="1" max="1" width="21.88671875" customWidth="1"/>
    <col min="2" max="2" width="86.88671875" customWidth="1"/>
    <col min="3" max="3" width="15.5546875" customWidth="1"/>
  </cols>
  <sheetData>
    <row r="1" spans="1:3" x14ac:dyDescent="0.3">
      <c r="A1" s="56" t="s">
        <v>28</v>
      </c>
      <c r="B1" s="56" t="s">
        <v>29</v>
      </c>
      <c r="C1" s="1"/>
    </row>
    <row r="2" spans="1:3" x14ac:dyDescent="0.3">
      <c r="A2" s="57" t="s">
        <v>223</v>
      </c>
      <c r="B2" s="58" t="s">
        <v>30</v>
      </c>
    </row>
    <row r="3" spans="1:3" x14ac:dyDescent="0.3">
      <c r="A3" s="57" t="s">
        <v>224</v>
      </c>
      <c r="B3" s="58" t="s">
        <v>31</v>
      </c>
    </row>
    <row r="4" spans="1:3" x14ac:dyDescent="0.3">
      <c r="A4" s="57" t="s">
        <v>225</v>
      </c>
      <c r="B4" s="58" t="s">
        <v>32</v>
      </c>
    </row>
    <row r="5" spans="1:3" x14ac:dyDescent="0.3">
      <c r="A5" s="57" t="s">
        <v>226</v>
      </c>
      <c r="B5" s="58" t="s">
        <v>33</v>
      </c>
    </row>
    <row r="6" spans="1:3" x14ac:dyDescent="0.3">
      <c r="A6" s="57" t="s">
        <v>227</v>
      </c>
      <c r="B6" s="58" t="s">
        <v>34</v>
      </c>
    </row>
    <row r="7" spans="1:3" x14ac:dyDescent="0.3">
      <c r="A7" s="57" t="s">
        <v>35</v>
      </c>
      <c r="B7" s="58" t="s">
        <v>36</v>
      </c>
    </row>
    <row r="8" spans="1:3" x14ac:dyDescent="0.3">
      <c r="A8" s="57" t="s">
        <v>37</v>
      </c>
      <c r="B8" s="58" t="s">
        <v>38</v>
      </c>
    </row>
    <row r="9" spans="1:3" x14ac:dyDescent="0.3">
      <c r="A9" s="57" t="s">
        <v>39</v>
      </c>
      <c r="B9" s="58" t="s">
        <v>40</v>
      </c>
    </row>
    <row r="10" spans="1:3" x14ac:dyDescent="0.3">
      <c r="A10" s="57" t="s">
        <v>41</v>
      </c>
      <c r="B10" s="58" t="s">
        <v>42</v>
      </c>
    </row>
    <row r="11" spans="1:3" x14ac:dyDescent="0.3">
      <c r="A11" s="57" t="s">
        <v>43</v>
      </c>
      <c r="B11" s="58" t="s">
        <v>44</v>
      </c>
    </row>
    <row r="12" spans="1:3" x14ac:dyDescent="0.3">
      <c r="A12" s="57" t="s">
        <v>45</v>
      </c>
      <c r="B12" s="58" t="s">
        <v>46</v>
      </c>
    </row>
    <row r="13" spans="1:3" x14ac:dyDescent="0.3">
      <c r="A13" s="57" t="s">
        <v>47</v>
      </c>
      <c r="B13" s="58" t="s">
        <v>48</v>
      </c>
    </row>
    <row r="14" spans="1:3" x14ac:dyDescent="0.3">
      <c r="A14" s="57" t="s">
        <v>49</v>
      </c>
      <c r="B14" s="58" t="s">
        <v>50</v>
      </c>
    </row>
    <row r="15" spans="1:3" x14ac:dyDescent="0.3">
      <c r="A15" s="57" t="s">
        <v>51</v>
      </c>
      <c r="B15" s="58" t="s">
        <v>52</v>
      </c>
    </row>
    <row r="16" spans="1:3" x14ac:dyDescent="0.3">
      <c r="A16" s="57" t="s">
        <v>228</v>
      </c>
      <c r="B16" s="58" t="s">
        <v>229</v>
      </c>
    </row>
    <row r="17" spans="1:2" x14ac:dyDescent="0.3">
      <c r="A17" s="57" t="s">
        <v>230</v>
      </c>
      <c r="B17" s="58" t="s">
        <v>53</v>
      </c>
    </row>
    <row r="18" spans="1:2" x14ac:dyDescent="0.3">
      <c r="A18" s="57" t="s">
        <v>54</v>
      </c>
      <c r="B18" s="58" t="s">
        <v>55</v>
      </c>
    </row>
    <row r="19" spans="1:2" x14ac:dyDescent="0.3">
      <c r="A19" s="57" t="s">
        <v>56</v>
      </c>
      <c r="B19" s="58" t="s">
        <v>57</v>
      </c>
    </row>
    <row r="20" spans="1:2" x14ac:dyDescent="0.3">
      <c r="A20" s="57" t="s">
        <v>58</v>
      </c>
      <c r="B20" s="58" t="s">
        <v>59</v>
      </c>
    </row>
    <row r="21" spans="1:2" x14ac:dyDescent="0.3">
      <c r="A21" s="57" t="s">
        <v>60</v>
      </c>
      <c r="B21" s="58" t="s">
        <v>61</v>
      </c>
    </row>
    <row r="22" spans="1:2" x14ac:dyDescent="0.3">
      <c r="A22" s="57" t="s">
        <v>263</v>
      </c>
      <c r="B22" s="58" t="s">
        <v>231</v>
      </c>
    </row>
    <row r="23" spans="1:2" x14ac:dyDescent="0.3">
      <c r="A23" s="57" t="s">
        <v>62</v>
      </c>
      <c r="B23" s="58" t="s">
        <v>63</v>
      </c>
    </row>
    <row r="24" spans="1:2" x14ac:dyDescent="0.3">
      <c r="A24" s="57" t="s">
        <v>64</v>
      </c>
      <c r="B24" s="58" t="s">
        <v>65</v>
      </c>
    </row>
    <row r="25" spans="1:2" x14ac:dyDescent="0.3">
      <c r="A25" s="57" t="s">
        <v>66</v>
      </c>
      <c r="B25" s="58" t="s">
        <v>67</v>
      </c>
    </row>
    <row r="26" spans="1:2" x14ac:dyDescent="0.3">
      <c r="A26" s="57" t="s">
        <v>68</v>
      </c>
      <c r="B26" s="58" t="s">
        <v>69</v>
      </c>
    </row>
    <row r="27" spans="1:2" x14ac:dyDescent="0.3">
      <c r="A27" s="57" t="s">
        <v>70</v>
      </c>
      <c r="B27" s="58" t="s">
        <v>71</v>
      </c>
    </row>
    <row r="28" spans="1:2" x14ac:dyDescent="0.3">
      <c r="A28" s="57" t="s">
        <v>72</v>
      </c>
      <c r="B28" s="58" t="s">
        <v>73</v>
      </c>
    </row>
    <row r="29" spans="1:2" x14ac:dyDescent="0.3">
      <c r="A29" s="57" t="s">
        <v>74</v>
      </c>
      <c r="B29" s="58" t="s">
        <v>73</v>
      </c>
    </row>
    <row r="30" spans="1:2" x14ac:dyDescent="0.3">
      <c r="A30" s="57" t="s">
        <v>75</v>
      </c>
      <c r="B30" s="58" t="s">
        <v>76</v>
      </c>
    </row>
    <row r="31" spans="1:2" x14ac:dyDescent="0.3">
      <c r="A31" s="57" t="s">
        <v>77</v>
      </c>
      <c r="B31" s="58" t="s">
        <v>78</v>
      </c>
    </row>
    <row r="32" spans="1:2" x14ac:dyDescent="0.3">
      <c r="A32" s="57" t="s">
        <v>79</v>
      </c>
      <c r="B32" s="58" t="s">
        <v>80</v>
      </c>
    </row>
    <row r="33" spans="1:2" x14ac:dyDescent="0.3">
      <c r="A33" s="57" t="s">
        <v>81</v>
      </c>
      <c r="B33" s="58" t="s">
        <v>82</v>
      </c>
    </row>
    <row r="34" spans="1:2" x14ac:dyDescent="0.3">
      <c r="A34" s="57" t="s">
        <v>83</v>
      </c>
      <c r="B34" s="58" t="s">
        <v>84</v>
      </c>
    </row>
    <row r="35" spans="1:2" x14ac:dyDescent="0.3">
      <c r="A35" s="57" t="s">
        <v>85</v>
      </c>
      <c r="B35" s="58" t="s">
        <v>86</v>
      </c>
    </row>
    <row r="36" spans="1:2" x14ac:dyDescent="0.3">
      <c r="A36" s="57" t="s">
        <v>87</v>
      </c>
      <c r="B36" s="58" t="s">
        <v>88</v>
      </c>
    </row>
    <row r="37" spans="1:2" x14ac:dyDescent="0.3">
      <c r="A37" s="57" t="s">
        <v>89</v>
      </c>
      <c r="B37" s="58" t="s">
        <v>90</v>
      </c>
    </row>
    <row r="38" spans="1:2" x14ac:dyDescent="0.3">
      <c r="A38" s="57" t="s">
        <v>91</v>
      </c>
      <c r="B38" s="58" t="s">
        <v>92</v>
      </c>
    </row>
    <row r="39" spans="1:2" x14ac:dyDescent="0.3">
      <c r="A39" s="57" t="s">
        <v>93</v>
      </c>
      <c r="B39" s="58" t="s">
        <v>94</v>
      </c>
    </row>
    <row r="40" spans="1:2" x14ac:dyDescent="0.3">
      <c r="A40" s="57" t="s">
        <v>95</v>
      </c>
      <c r="B40" s="58" t="s">
        <v>96</v>
      </c>
    </row>
    <row r="41" spans="1:2" x14ac:dyDescent="0.3">
      <c r="A41" s="57" t="s">
        <v>97</v>
      </c>
      <c r="B41" s="58" t="s">
        <v>98</v>
      </c>
    </row>
    <row r="42" spans="1:2" x14ac:dyDescent="0.3">
      <c r="A42" s="57" t="s">
        <v>99</v>
      </c>
      <c r="B42" s="58" t="s">
        <v>100</v>
      </c>
    </row>
    <row r="43" spans="1:2" x14ac:dyDescent="0.3">
      <c r="A43" s="57" t="s">
        <v>101</v>
      </c>
      <c r="B43" s="58" t="s">
        <v>102</v>
      </c>
    </row>
    <row r="44" spans="1:2" x14ac:dyDescent="0.3">
      <c r="A44" s="57" t="s">
        <v>232</v>
      </c>
      <c r="B44" s="58" t="s">
        <v>103</v>
      </c>
    </row>
    <row r="45" spans="1:2" x14ac:dyDescent="0.3">
      <c r="A45" s="57" t="s">
        <v>1</v>
      </c>
      <c r="B45" s="58" t="s">
        <v>104</v>
      </c>
    </row>
    <row r="46" spans="1:2" x14ac:dyDescent="0.3">
      <c r="A46" s="57" t="s">
        <v>233</v>
      </c>
      <c r="B46" s="58" t="s">
        <v>105</v>
      </c>
    </row>
    <row r="47" spans="1:2" x14ac:dyDescent="0.3">
      <c r="A47" s="57" t="s">
        <v>234</v>
      </c>
      <c r="B47" s="58" t="s">
        <v>106</v>
      </c>
    </row>
    <row r="48" spans="1:2" x14ac:dyDescent="0.3">
      <c r="A48" s="57" t="s">
        <v>107</v>
      </c>
      <c r="B48" s="58" t="s">
        <v>108</v>
      </c>
    </row>
    <row r="49" spans="1:2" x14ac:dyDescent="0.3">
      <c r="A49" s="57" t="s">
        <v>109</v>
      </c>
      <c r="B49" s="58" t="s">
        <v>110</v>
      </c>
    </row>
    <row r="50" spans="1:2" x14ac:dyDescent="0.3">
      <c r="A50" s="57" t="s">
        <v>235</v>
      </c>
      <c r="B50" s="58" t="s">
        <v>236</v>
      </c>
    </row>
    <row r="51" spans="1:2" x14ac:dyDescent="0.3">
      <c r="A51" s="57" t="s">
        <v>237</v>
      </c>
      <c r="B51" s="58" t="s">
        <v>111</v>
      </c>
    </row>
    <row r="52" spans="1:2" x14ac:dyDescent="0.3">
      <c r="A52" s="57" t="s">
        <v>238</v>
      </c>
      <c r="B52" s="58" t="s">
        <v>112</v>
      </c>
    </row>
    <row r="53" spans="1:2" x14ac:dyDescent="0.3">
      <c r="A53" s="57" t="s">
        <v>239</v>
      </c>
      <c r="B53" s="58" t="s">
        <v>240</v>
      </c>
    </row>
    <row r="54" spans="1:2" x14ac:dyDescent="0.3">
      <c r="A54" s="57" t="s">
        <v>113</v>
      </c>
      <c r="B54" s="58" t="s">
        <v>114</v>
      </c>
    </row>
    <row r="55" spans="1:2" x14ac:dyDescent="0.3">
      <c r="A55" s="57" t="s">
        <v>115</v>
      </c>
      <c r="B55" s="58" t="s">
        <v>116</v>
      </c>
    </row>
    <row r="56" spans="1:2" ht="24" x14ac:dyDescent="0.3">
      <c r="A56" s="57" t="s">
        <v>241</v>
      </c>
      <c r="B56" s="58" t="s">
        <v>242</v>
      </c>
    </row>
    <row r="57" spans="1:2" x14ac:dyDescent="0.3">
      <c r="A57" s="57" t="s">
        <v>117</v>
      </c>
      <c r="B57" s="58" t="s">
        <v>118</v>
      </c>
    </row>
    <row r="58" spans="1:2" x14ac:dyDescent="0.3">
      <c r="A58" s="57" t="s">
        <v>243</v>
      </c>
      <c r="B58" s="58" t="s">
        <v>119</v>
      </c>
    </row>
    <row r="59" spans="1:2" x14ac:dyDescent="0.3">
      <c r="A59" s="57" t="s">
        <v>244</v>
      </c>
      <c r="B59" s="58" t="s">
        <v>120</v>
      </c>
    </row>
    <row r="60" spans="1:2" x14ac:dyDescent="0.3">
      <c r="A60" s="57" t="s">
        <v>245</v>
      </c>
      <c r="B60" s="58" t="s">
        <v>246</v>
      </c>
    </row>
    <row r="61" spans="1:2" x14ac:dyDescent="0.3">
      <c r="A61" s="57" t="s">
        <v>121</v>
      </c>
      <c r="B61" s="58" t="s">
        <v>122</v>
      </c>
    </row>
    <row r="62" spans="1:2" x14ac:dyDescent="0.3">
      <c r="A62" s="57" t="s">
        <v>247</v>
      </c>
      <c r="B62" s="58" t="s">
        <v>123</v>
      </c>
    </row>
    <row r="63" spans="1:2" x14ac:dyDescent="0.3">
      <c r="A63" s="57" t="s">
        <v>248</v>
      </c>
      <c r="B63" s="58" t="s">
        <v>124</v>
      </c>
    </row>
    <row r="64" spans="1:2" x14ac:dyDescent="0.3">
      <c r="A64" s="57" t="s">
        <v>125</v>
      </c>
      <c r="B64" s="58" t="s">
        <v>126</v>
      </c>
    </row>
    <row r="65" spans="1:2" x14ac:dyDescent="0.3">
      <c r="A65" s="57" t="s">
        <v>127</v>
      </c>
      <c r="B65" s="58" t="s">
        <v>128</v>
      </c>
    </row>
    <row r="66" spans="1:2" x14ac:dyDescent="0.3">
      <c r="A66" s="57" t="s">
        <v>129</v>
      </c>
      <c r="B66" s="58" t="s">
        <v>130</v>
      </c>
    </row>
    <row r="67" spans="1:2" x14ac:dyDescent="0.3">
      <c r="A67" s="57" t="s">
        <v>131</v>
      </c>
      <c r="B67" s="58" t="s">
        <v>132</v>
      </c>
    </row>
    <row r="68" spans="1:2" x14ac:dyDescent="0.3">
      <c r="A68" s="57" t="s">
        <v>249</v>
      </c>
      <c r="B68" s="58" t="s">
        <v>133</v>
      </c>
    </row>
    <row r="69" spans="1:2" x14ac:dyDescent="0.3">
      <c r="A69" s="57" t="s">
        <v>134</v>
      </c>
      <c r="B69" s="58" t="s">
        <v>250</v>
      </c>
    </row>
    <row r="70" spans="1:2" x14ac:dyDescent="0.3">
      <c r="A70" s="57" t="s">
        <v>151</v>
      </c>
      <c r="B70" s="58" t="s">
        <v>251</v>
      </c>
    </row>
    <row r="71" spans="1:2" x14ac:dyDescent="0.3">
      <c r="A71" s="57" t="s">
        <v>252</v>
      </c>
      <c r="B71" s="58" t="s">
        <v>135</v>
      </c>
    </row>
    <row r="72" spans="1:2" x14ac:dyDescent="0.3">
      <c r="A72" s="57" t="s">
        <v>253</v>
      </c>
      <c r="B72" s="58" t="s">
        <v>136</v>
      </c>
    </row>
    <row r="73" spans="1:2" x14ac:dyDescent="0.3">
      <c r="A73" s="57" t="s">
        <v>254</v>
      </c>
      <c r="B73" s="58" t="s">
        <v>137</v>
      </c>
    </row>
    <row r="74" spans="1:2" x14ac:dyDescent="0.3">
      <c r="A74" s="57" t="s">
        <v>255</v>
      </c>
      <c r="B74" s="58" t="s">
        <v>138</v>
      </c>
    </row>
    <row r="75" spans="1:2" x14ac:dyDescent="0.3">
      <c r="A75" s="57" t="s">
        <v>256</v>
      </c>
      <c r="B75" s="58" t="s">
        <v>139</v>
      </c>
    </row>
    <row r="76" spans="1:2" x14ac:dyDescent="0.3">
      <c r="A76" s="57" t="s">
        <v>257</v>
      </c>
      <c r="B76" s="58" t="s">
        <v>140</v>
      </c>
    </row>
    <row r="77" spans="1:2" x14ac:dyDescent="0.3">
      <c r="A77" s="57" t="s">
        <v>258</v>
      </c>
      <c r="B77" s="58" t="s">
        <v>141</v>
      </c>
    </row>
    <row r="78" spans="1:2" x14ac:dyDescent="0.3">
      <c r="A78" s="57" t="s">
        <v>259</v>
      </c>
      <c r="B78" s="58" t="s">
        <v>142</v>
      </c>
    </row>
    <row r="79" spans="1:2" x14ac:dyDescent="0.3">
      <c r="A79" s="57" t="s">
        <v>260</v>
      </c>
      <c r="B79" s="58" t="s">
        <v>143</v>
      </c>
    </row>
    <row r="80" spans="1:2" x14ac:dyDescent="0.3">
      <c r="A80" s="57" t="s">
        <v>261</v>
      </c>
      <c r="B80" s="58" t="s">
        <v>144</v>
      </c>
    </row>
    <row r="81" spans="1:2" x14ac:dyDescent="0.3">
      <c r="A81" s="57" t="s">
        <v>262</v>
      </c>
      <c r="B81" s="58" t="s">
        <v>145</v>
      </c>
    </row>
    <row r="82" spans="1:2" x14ac:dyDescent="0.3">
      <c r="A82" s="57" t="s">
        <v>146</v>
      </c>
      <c r="B82" s="58" t="s">
        <v>147</v>
      </c>
    </row>
    <row r="83" spans="1:2" x14ac:dyDescent="0.3">
      <c r="A83" s="57" t="s">
        <v>148</v>
      </c>
      <c r="B83" s="58" t="s">
        <v>149</v>
      </c>
    </row>
    <row r="84" spans="1:2" x14ac:dyDescent="0.3">
      <c r="A84" s="57"/>
      <c r="B84" s="57"/>
    </row>
    <row r="85" spans="1:2" x14ac:dyDescent="0.3">
      <c r="A85" s="56"/>
      <c r="B85" s="57"/>
    </row>
    <row r="86" spans="1:2" x14ac:dyDescent="0.3">
      <c r="A86" s="57"/>
      <c r="B86" s="5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XRF and PIGE</vt:lpstr>
      <vt:lpstr>GC-MS, LC-MS and FTIR</vt:lpstr>
      <vt:lpstr>GC-MS, LC-MS Analytes</vt:lpstr>
    </vt:vector>
  </TitlesOfParts>
  <Company>IBM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Lauren Olson- Ecology Center</cp:lastModifiedBy>
  <cp:lastPrinted>2018-11-28T18:04:26Z</cp:lastPrinted>
  <dcterms:created xsi:type="dcterms:W3CDTF">2011-08-01T14:22:18Z</dcterms:created>
  <dcterms:modified xsi:type="dcterms:W3CDTF">2018-12-03T21:19:13Z</dcterms:modified>
</cp:coreProperties>
</file>